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fe\Desktop\школа 28\"/>
    </mc:Choice>
  </mc:AlternateContent>
  <bookViews>
    <workbookView xWindow="0" yWindow="0" windowWidth="28800" windowHeight="1362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1" i="1" l="1"/>
  <c r="F431" i="1"/>
  <c r="E431" i="1"/>
  <c r="D431" i="1"/>
  <c r="G387" i="1"/>
  <c r="F387" i="1"/>
  <c r="E387" i="1"/>
  <c r="D387" i="1"/>
  <c r="G343" i="1"/>
  <c r="F343" i="1"/>
  <c r="E343" i="1"/>
  <c r="D343" i="1"/>
  <c r="G300" i="1"/>
  <c r="F300" i="1"/>
  <c r="E300" i="1"/>
  <c r="D300" i="1"/>
  <c r="G256" i="1"/>
  <c r="F256" i="1"/>
  <c r="E256" i="1"/>
  <c r="D256" i="1"/>
  <c r="G214" i="1"/>
  <c r="F214" i="1"/>
  <c r="E214" i="1"/>
  <c r="D214" i="1"/>
  <c r="D168" i="1"/>
  <c r="G172" i="1"/>
  <c r="F172" i="1"/>
  <c r="E172" i="1"/>
  <c r="D172" i="1"/>
  <c r="G128" i="1"/>
  <c r="F128" i="1"/>
  <c r="E128" i="1"/>
  <c r="D128" i="1"/>
  <c r="G84" i="1"/>
  <c r="F84" i="1"/>
  <c r="E84" i="1"/>
  <c r="D84" i="1"/>
  <c r="G40" i="1"/>
  <c r="F40" i="1"/>
  <c r="E40" i="1"/>
  <c r="D40" i="1"/>
  <c r="G427" i="1" l="1"/>
  <c r="F427" i="1"/>
  <c r="E427" i="1"/>
  <c r="D427" i="1"/>
  <c r="G420" i="1"/>
  <c r="F420" i="1"/>
  <c r="E420" i="1"/>
  <c r="D420" i="1"/>
  <c r="G416" i="1"/>
  <c r="F416" i="1"/>
  <c r="E416" i="1"/>
  <c r="D416" i="1"/>
  <c r="G407" i="1"/>
  <c r="F407" i="1"/>
  <c r="E407" i="1"/>
  <c r="D407" i="1"/>
  <c r="G403" i="1"/>
  <c r="F403" i="1"/>
  <c r="E403" i="1"/>
  <c r="D403" i="1"/>
  <c r="E359" i="1"/>
  <c r="D432" i="1" l="1"/>
  <c r="E432" i="1"/>
  <c r="F432" i="1"/>
  <c r="G432" i="1"/>
  <c r="G383" i="1"/>
  <c r="F383" i="1"/>
  <c r="E383" i="1"/>
  <c r="D383" i="1"/>
  <c r="G376" i="1"/>
  <c r="F376" i="1"/>
  <c r="E376" i="1"/>
  <c r="D376" i="1"/>
  <c r="G372" i="1"/>
  <c r="F372" i="1"/>
  <c r="E372" i="1"/>
  <c r="D372" i="1"/>
  <c r="G363" i="1"/>
  <c r="F363" i="1"/>
  <c r="E363" i="1"/>
  <c r="D363" i="1"/>
  <c r="G359" i="1"/>
  <c r="F359" i="1"/>
  <c r="D359" i="1"/>
  <c r="G339" i="1"/>
  <c r="F339" i="1"/>
  <c r="E339" i="1"/>
  <c r="D339" i="1"/>
  <c r="G332" i="1"/>
  <c r="F332" i="1"/>
  <c r="E332" i="1"/>
  <c r="D332" i="1"/>
  <c r="G328" i="1"/>
  <c r="F328" i="1"/>
  <c r="E328" i="1"/>
  <c r="D328" i="1"/>
  <c r="G320" i="1"/>
  <c r="F320" i="1"/>
  <c r="E320" i="1"/>
  <c r="D320" i="1"/>
  <c r="G316" i="1"/>
  <c r="F316" i="1"/>
  <c r="E316" i="1"/>
  <c r="D316" i="1"/>
  <c r="E388" i="1" l="1"/>
  <c r="D388" i="1"/>
  <c r="F388" i="1"/>
  <c r="G388" i="1"/>
  <c r="D344" i="1"/>
  <c r="E344" i="1"/>
  <c r="F344" i="1"/>
  <c r="G344" i="1"/>
  <c r="G296" i="1"/>
  <c r="F296" i="1"/>
  <c r="E296" i="1"/>
  <c r="D296" i="1"/>
  <c r="G289" i="1"/>
  <c r="F289" i="1"/>
  <c r="E289" i="1"/>
  <c r="D289" i="1"/>
  <c r="G285" i="1"/>
  <c r="F285" i="1"/>
  <c r="E285" i="1"/>
  <c r="D285" i="1"/>
  <c r="G276" i="1"/>
  <c r="F276" i="1"/>
  <c r="E276" i="1"/>
  <c r="D276" i="1"/>
  <c r="G272" i="1"/>
  <c r="F272" i="1"/>
  <c r="E272" i="1"/>
  <c r="D272" i="1"/>
  <c r="D301" i="1" l="1"/>
  <c r="E301" i="1"/>
  <c r="F301" i="1"/>
  <c r="G301" i="1"/>
  <c r="G252" i="1"/>
  <c r="F252" i="1"/>
  <c r="E252" i="1"/>
  <c r="D252" i="1"/>
  <c r="G245" i="1"/>
  <c r="F245" i="1"/>
  <c r="E245" i="1"/>
  <c r="D245" i="1"/>
  <c r="G241" i="1"/>
  <c r="F241" i="1"/>
  <c r="E241" i="1"/>
  <c r="D241" i="1"/>
  <c r="G233" i="1"/>
  <c r="F233" i="1"/>
  <c r="E233" i="1"/>
  <c r="D233" i="1"/>
  <c r="G230" i="1"/>
  <c r="F230" i="1"/>
  <c r="E230" i="1"/>
  <c r="D230" i="1"/>
  <c r="E257" i="1" l="1"/>
  <c r="D257" i="1"/>
  <c r="F257" i="1"/>
  <c r="G257" i="1"/>
  <c r="F210" i="1"/>
  <c r="E210" i="1"/>
  <c r="D210" i="1"/>
  <c r="G204" i="1"/>
  <c r="F204" i="1"/>
  <c r="E204" i="1"/>
  <c r="D204" i="1"/>
  <c r="G200" i="1"/>
  <c r="F200" i="1"/>
  <c r="E200" i="1"/>
  <c r="D200" i="1"/>
  <c r="G192" i="1"/>
  <c r="F192" i="1"/>
  <c r="E192" i="1"/>
  <c r="D192" i="1"/>
  <c r="G188" i="1"/>
  <c r="F188" i="1"/>
  <c r="E188" i="1"/>
  <c r="D188" i="1"/>
  <c r="G168" i="1"/>
  <c r="F168" i="1"/>
  <c r="E168" i="1"/>
  <c r="G161" i="1"/>
  <c r="F161" i="1"/>
  <c r="E161" i="1"/>
  <c r="D161" i="1"/>
  <c r="G157" i="1"/>
  <c r="F157" i="1"/>
  <c r="E157" i="1"/>
  <c r="D157" i="1"/>
  <c r="G148" i="1"/>
  <c r="F148" i="1"/>
  <c r="E148" i="1"/>
  <c r="D148" i="1"/>
  <c r="G144" i="1"/>
  <c r="F144" i="1"/>
  <c r="E144" i="1"/>
  <c r="D144" i="1"/>
  <c r="F215" i="1" l="1"/>
  <c r="D215" i="1"/>
  <c r="E215" i="1"/>
  <c r="E173" i="1"/>
  <c r="D173" i="1"/>
  <c r="F173" i="1"/>
  <c r="G173" i="1"/>
  <c r="G124" i="1"/>
  <c r="F124" i="1"/>
  <c r="E124" i="1"/>
  <c r="D124" i="1"/>
  <c r="G117" i="1"/>
  <c r="F117" i="1"/>
  <c r="E117" i="1"/>
  <c r="D117" i="1"/>
  <c r="G113" i="1"/>
  <c r="F113" i="1"/>
  <c r="E113" i="1"/>
  <c r="D113" i="1"/>
  <c r="G104" i="1"/>
  <c r="F104" i="1"/>
  <c r="E104" i="1"/>
  <c r="D104" i="1"/>
  <c r="G100" i="1"/>
  <c r="F100" i="1"/>
  <c r="E100" i="1"/>
  <c r="D100" i="1"/>
  <c r="G80" i="1"/>
  <c r="F80" i="1"/>
  <c r="E80" i="1"/>
  <c r="D80" i="1"/>
  <c r="G73" i="1"/>
  <c r="F73" i="1"/>
  <c r="E73" i="1"/>
  <c r="D73" i="1"/>
  <c r="G69" i="1"/>
  <c r="F69" i="1"/>
  <c r="E69" i="1"/>
  <c r="D69" i="1"/>
  <c r="G60" i="1"/>
  <c r="F60" i="1"/>
  <c r="E60" i="1"/>
  <c r="D60" i="1"/>
  <c r="G56" i="1"/>
  <c r="F56" i="1"/>
  <c r="E56" i="1"/>
  <c r="D56" i="1"/>
  <c r="D129" i="1" l="1"/>
  <c r="E129" i="1"/>
  <c r="F129" i="1"/>
  <c r="G129" i="1"/>
  <c r="D85" i="1"/>
  <c r="E85" i="1"/>
  <c r="F85" i="1"/>
  <c r="G85" i="1"/>
  <c r="G36" i="1"/>
  <c r="F36" i="1"/>
  <c r="E36" i="1"/>
  <c r="D36" i="1"/>
  <c r="G29" i="1"/>
  <c r="F29" i="1"/>
  <c r="E29" i="1"/>
  <c r="D29" i="1"/>
  <c r="G25" i="1"/>
  <c r="F25" i="1"/>
  <c r="E25" i="1"/>
  <c r="D25" i="1"/>
  <c r="G16" i="1"/>
  <c r="F16" i="1"/>
  <c r="E16" i="1"/>
  <c r="D16" i="1"/>
  <c r="G13" i="1"/>
  <c r="F13" i="1"/>
  <c r="E13" i="1"/>
  <c r="D13" i="1"/>
  <c r="D41" i="1" l="1"/>
  <c r="E41" i="1"/>
  <c r="F41" i="1"/>
  <c r="G41" i="1"/>
  <c r="C316" i="1"/>
  <c r="G210" i="1" l="1"/>
  <c r="G215" i="1" s="1"/>
  <c r="C210" i="1"/>
  <c r="C100" i="1" l="1"/>
  <c r="C427" i="1" l="1"/>
  <c r="C420" i="1"/>
  <c r="C416" i="1"/>
  <c r="C407" i="1"/>
  <c r="C403" i="1"/>
  <c r="C383" i="1"/>
  <c r="C376" i="1"/>
  <c r="C372" i="1"/>
  <c r="C363" i="1"/>
  <c r="C359" i="1"/>
  <c r="C339" i="1"/>
  <c r="C332" i="1"/>
  <c r="C328" i="1"/>
  <c r="C320" i="1"/>
  <c r="C296" i="1"/>
  <c r="C289" i="1"/>
  <c r="C285" i="1"/>
  <c r="C276" i="1"/>
  <c r="C272" i="1"/>
  <c r="C252" i="1"/>
  <c r="C245" i="1"/>
  <c r="C241" i="1"/>
  <c r="C230" i="1"/>
  <c r="C204" i="1"/>
  <c r="C200" i="1"/>
  <c r="C192" i="1"/>
  <c r="C188" i="1"/>
  <c r="C168" i="1"/>
  <c r="C161" i="1"/>
  <c r="C157" i="1"/>
  <c r="C148" i="1"/>
  <c r="C144" i="1"/>
  <c r="C124" i="1"/>
  <c r="C117" i="1"/>
  <c r="C113" i="1"/>
  <c r="C104" i="1"/>
  <c r="C73" i="1"/>
  <c r="C69" i="1"/>
  <c r="C60" i="1"/>
  <c r="C56" i="1"/>
  <c r="C13" i="1"/>
  <c r="C25" i="1"/>
  <c r="C36" i="1"/>
  <c r="C29" i="1"/>
</calcChain>
</file>

<file path=xl/sharedStrings.xml><?xml version="1.0" encoding="utf-8"?>
<sst xmlns="http://schemas.openxmlformats.org/spreadsheetml/2006/main" count="617" uniqueCount="120">
  <si>
    <t>неделя 1</t>
  </si>
  <si>
    <t>Рацион: ГБОУ УКШИ</t>
  </si>
  <si>
    <t>день 1</t>
  </si>
  <si>
    <t>12-18 лет</t>
  </si>
  <si>
    <t>Прием пищи</t>
  </si>
  <si>
    <t>Наименование блюда</t>
  </si>
  <si>
    <t>Масса порции</t>
  </si>
  <si>
    <t>Пищевые вещества</t>
  </si>
  <si>
    <t>Энерге-
тическая ценность (ккал)</t>
  </si>
  <si>
    <t>№
рецептуры</t>
  </si>
  <si>
    <t>Сборник рецептур</t>
  </si>
  <si>
    <t>Белки, г</t>
  </si>
  <si>
    <t>Жиры, г</t>
  </si>
  <si>
    <t>Углеводы, г</t>
  </si>
  <si>
    <t>Завтрак</t>
  </si>
  <si>
    <t>Итого за прием пищи:</t>
  </si>
  <si>
    <t>II Завтрак</t>
  </si>
  <si>
    <t>Обед</t>
  </si>
  <si>
    <t>Полдник</t>
  </si>
  <si>
    <t>Ужин</t>
  </si>
  <si>
    <t>2 Ужин</t>
  </si>
  <si>
    <t>Всего за день:</t>
  </si>
  <si>
    <t>день 2</t>
  </si>
  <si>
    <t>день 3</t>
  </si>
  <si>
    <t>день 4</t>
  </si>
  <si>
    <t>день 5</t>
  </si>
  <si>
    <t>неделя 2</t>
  </si>
  <si>
    <t>сезон весна-лето</t>
  </si>
  <si>
    <t>Масло сливочное (порциями)</t>
  </si>
  <si>
    <t>Каша ячневая молочная вязкая</t>
  </si>
  <si>
    <t>Яйца вареные</t>
  </si>
  <si>
    <t>Чай с сахаром</t>
  </si>
  <si>
    <t>Хлеб пшеничный витаминизированный</t>
  </si>
  <si>
    <t>пром</t>
  </si>
  <si>
    <t>Фрукт</t>
  </si>
  <si>
    <t>Фрукт яблоко</t>
  </si>
  <si>
    <t>Салат Мазайка</t>
  </si>
  <si>
    <t>Суп картофельный с бобовыми</t>
  </si>
  <si>
    <t>Котлеты рубленые из птицы</t>
  </si>
  <si>
    <t>Макаронные изделия отварные</t>
  </si>
  <si>
    <t>Компот из свежих плодов</t>
  </si>
  <si>
    <t>Хлеб ржаной</t>
  </si>
  <si>
    <t>Булочка с повидлом</t>
  </si>
  <si>
    <t>Напиток витаминный Витошка</t>
  </si>
  <si>
    <t>Бефстроганов</t>
  </si>
  <si>
    <t>Каша рисовая рассыпчатая</t>
  </si>
  <si>
    <t>Чай с молоком</t>
  </si>
  <si>
    <t>Кефир</t>
  </si>
  <si>
    <t>Баранка простая</t>
  </si>
  <si>
    <t>Сыр полутвердый в нарезке</t>
  </si>
  <si>
    <t xml:space="preserve">Каша пшенная молочная вязкая </t>
  </si>
  <si>
    <t xml:space="preserve">Сок  фруктовый </t>
  </si>
  <si>
    <t>Кондитерские изделия</t>
  </si>
  <si>
    <t>Салат Пестрый</t>
  </si>
  <si>
    <t>Котлеты из говядины</t>
  </si>
  <si>
    <t>Картофельное пюре</t>
  </si>
  <si>
    <t>Компот из смеси сухофруктов</t>
  </si>
  <si>
    <t>Пирожки печеные с картошкой</t>
  </si>
  <si>
    <t>Кисель Витошка</t>
  </si>
  <si>
    <t>Огурец в нарезке</t>
  </si>
  <si>
    <t>Рагу овощное с курицей</t>
  </si>
  <si>
    <t xml:space="preserve">Чай с сахаром </t>
  </si>
  <si>
    <t>Печенье</t>
  </si>
  <si>
    <t>Молоко кипяченое</t>
  </si>
  <si>
    <t>Каша манная молочная жидкая</t>
  </si>
  <si>
    <t>Кофейный напиток с молоком</t>
  </si>
  <si>
    <t>Салат из свеклы с изюмом</t>
  </si>
  <si>
    <t>Щи из свежей капусты с картофелем</t>
  </si>
  <si>
    <t>Птица отварная</t>
  </si>
  <si>
    <t>Каша гречневая рассыпчатая</t>
  </si>
  <si>
    <t>Булочка Веснушка</t>
  </si>
  <si>
    <t>Напиток из плодов шиповника</t>
  </si>
  <si>
    <t>Котлеты рыбные паровые</t>
  </si>
  <si>
    <t>Капуста тушеная</t>
  </si>
  <si>
    <t>Чай с лимоном и сахаром</t>
  </si>
  <si>
    <t>Какао с молоком</t>
  </si>
  <si>
    <t>Рассольник ленинградский</t>
  </si>
  <si>
    <t>Котлеты Здоровье</t>
  </si>
  <si>
    <t>Пирожки песочные с яблоками</t>
  </si>
  <si>
    <t>Кисель витаминный Витошка</t>
  </si>
  <si>
    <t>Салат из свежих огурцов</t>
  </si>
  <si>
    <t>Плов из отварной говядины</t>
  </si>
  <si>
    <t xml:space="preserve">Каша молочная "Дружба" </t>
  </si>
  <si>
    <t>Сок  фруктовый</t>
  </si>
  <si>
    <t>Салат Студентческий</t>
  </si>
  <si>
    <t>Запеканка картофельная с мясом</t>
  </si>
  <si>
    <t>Ватрушка с творогом</t>
  </si>
  <si>
    <t>Говядина, тушенная с капустой</t>
  </si>
  <si>
    <t>Чай с сахаром и лимоном</t>
  </si>
  <si>
    <t>Фрукты яблоко</t>
  </si>
  <si>
    <t>Салат Здоровье</t>
  </si>
  <si>
    <t>Рагу из овощное с курицей</t>
  </si>
  <si>
    <t>Сок фруктовый</t>
  </si>
  <si>
    <t xml:space="preserve">пром </t>
  </si>
  <si>
    <t>Котлеты рыбные любительские</t>
  </si>
  <si>
    <t xml:space="preserve">Молоко кипяченое </t>
  </si>
  <si>
    <t>Салат из моркови с зеленым горошком</t>
  </si>
  <si>
    <t>Суп лапшичный</t>
  </si>
  <si>
    <t xml:space="preserve">Компот из свежих плодов </t>
  </si>
  <si>
    <t>Жаркое по-домашнему</t>
  </si>
  <si>
    <t>Каша манная жидкая молочная</t>
  </si>
  <si>
    <t>Кофейный напиток на молоке</t>
  </si>
  <si>
    <t>Борщ с капустой и картофелем</t>
  </si>
  <si>
    <t>Плов из курицы</t>
  </si>
  <si>
    <t>Каша овсяная геркулес вязкая молочная</t>
  </si>
  <si>
    <t>Фрикасе</t>
  </si>
  <si>
    <t>Каша молочная Дружба</t>
  </si>
  <si>
    <t>Винегрет овощной</t>
  </si>
  <si>
    <t>Суп картофельный с крупой</t>
  </si>
  <si>
    <t>Фрикадельки в соусе</t>
  </si>
  <si>
    <t>Суп картофельный с макарон.изделиями</t>
  </si>
  <si>
    <t>Каша овсяная "Геркулес" молоч. вязкая</t>
  </si>
  <si>
    <t>Борщ с капустой и картофелем со смет.</t>
  </si>
  <si>
    <t>Утверждено Директор                                                              ООО "Фанол"________________</t>
  </si>
  <si>
    <t>Утверждено Директор                                                               ООО "Фанол"________________</t>
  </si>
  <si>
    <t>Утверждено Директор                                                             ООО "Фанол"________________</t>
  </si>
  <si>
    <t xml:space="preserve">Каша рисовая молочная вязкая </t>
  </si>
  <si>
    <t>Маринад овощной без томата</t>
  </si>
  <si>
    <t>Согласовано Директор                                              ГБОУ УКШИ №28 _________________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</si>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</sst>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2" fillId="0" borderId="2" xfId="0" applyFont="1" applyBorder="1"/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right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/>
    <xf numFmtId="0" fontId="7" fillId="2" borderId="1" xfId="0" applyFont="1" applyFill="1" applyBorder="1" applyAlignment="1">
      <alignment horizontal="left" vertical="center"/>
    </xf>
    <xf numFmtId="0" fontId="8" fillId="2" borderId="3" xfId="0" applyFont="1" applyFill="1" applyBorder="1" applyAlignment="1" applyProtection="1">
      <alignment vertical="top" wrapText="1"/>
      <protection locked="0"/>
    </xf>
    <xf numFmtId="164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tabSelected="1" topLeftCell="A4" zoomScaleNormal="100" workbookViewId="0">
      <selection activeCell="G34" sqref="G34"/>
    </sheetView>
  </sheetViews>
  <sheetFormatPr defaultColWidth="9" defaultRowHeight="15" x14ac:dyDescent="0.25"/>
  <cols>
    <col min="1" max="1" width="9.7109375" customWidth="1"/>
    <col min="2" max="2" width="37.85546875" customWidth="1"/>
    <col min="3" max="3" width="9" style="2"/>
    <col min="6" max="6" width="11.7109375" customWidth="1"/>
    <col min="8" max="8" width="10.7109375" customWidth="1"/>
  </cols>
  <sheetData>
    <row r="1" spans="1:9" ht="29.45" customHeight="1" x14ac:dyDescent="0.25">
      <c r="A1" s="38" t="s">
        <v>113</v>
      </c>
      <c r="B1" s="38"/>
      <c r="F1" s="39" t="s">
        <v>118</v>
      </c>
      <c r="G1" s="39"/>
      <c r="H1" s="39"/>
      <c r="I1" s="39"/>
    </row>
    <row r="2" spans="1:9" x14ac:dyDescent="0.25">
      <c r="C2" s="3" t="s">
        <v>0</v>
      </c>
    </row>
    <row r="3" spans="1:9" x14ac:dyDescent="0.25">
      <c r="B3" s="4" t="s">
        <v>1</v>
      </c>
      <c r="C3" s="3" t="s">
        <v>2</v>
      </c>
      <c r="E3" t="s">
        <v>27</v>
      </c>
    </row>
    <row r="4" spans="1:9" x14ac:dyDescent="0.25">
      <c r="I4" s="7" t="s">
        <v>3</v>
      </c>
    </row>
    <row r="5" spans="1:9" s="1" customFormat="1" ht="28.15" customHeight="1" x14ac:dyDescent="0.25">
      <c r="A5" s="40" t="s">
        <v>4</v>
      </c>
      <c r="B5" s="40" t="s">
        <v>5</v>
      </c>
      <c r="C5" s="40" t="s">
        <v>6</v>
      </c>
      <c r="D5" s="40" t="s">
        <v>7</v>
      </c>
      <c r="E5" s="40"/>
      <c r="F5" s="40"/>
      <c r="G5" s="40" t="s">
        <v>8</v>
      </c>
      <c r="H5" s="40" t="s">
        <v>9</v>
      </c>
      <c r="I5" s="40" t="s">
        <v>10</v>
      </c>
    </row>
    <row r="6" spans="1:9" x14ac:dyDescent="0.25">
      <c r="A6" s="40"/>
      <c r="B6" s="40"/>
      <c r="C6" s="40"/>
      <c r="D6" s="5" t="s">
        <v>11</v>
      </c>
      <c r="E6" s="5" t="s">
        <v>12</v>
      </c>
      <c r="F6" s="5" t="s">
        <v>13</v>
      </c>
      <c r="G6" s="40"/>
      <c r="H6" s="40"/>
      <c r="I6" s="40"/>
    </row>
    <row r="7" spans="1:9" x14ac:dyDescent="0.25">
      <c r="A7" s="41" t="s">
        <v>14</v>
      </c>
      <c r="B7" s="41"/>
      <c r="C7" s="41"/>
      <c r="D7" s="41"/>
      <c r="E7" s="41"/>
      <c r="F7" s="41"/>
      <c r="G7" s="41"/>
      <c r="H7" s="41"/>
      <c r="I7" s="41"/>
    </row>
    <row r="8" spans="1:9" x14ac:dyDescent="0.25">
      <c r="B8" s="17" t="s">
        <v>28</v>
      </c>
      <c r="C8" s="18">
        <v>10</v>
      </c>
      <c r="D8" s="18">
        <v>0.05</v>
      </c>
      <c r="E8" s="18">
        <v>8.25</v>
      </c>
      <c r="F8" s="18">
        <v>0.08</v>
      </c>
      <c r="G8" s="18">
        <v>74.8</v>
      </c>
      <c r="H8" s="18">
        <v>14</v>
      </c>
      <c r="I8" s="19">
        <v>2011</v>
      </c>
    </row>
    <row r="9" spans="1:9" x14ac:dyDescent="0.25">
      <c r="B9" s="17" t="s">
        <v>29</v>
      </c>
      <c r="C9" s="18">
        <v>230</v>
      </c>
      <c r="D9" s="18">
        <v>6.85</v>
      </c>
      <c r="E9" s="18">
        <v>6.95</v>
      </c>
      <c r="F9" s="18">
        <v>36.76</v>
      </c>
      <c r="G9" s="18">
        <v>237.17</v>
      </c>
      <c r="H9" s="18">
        <v>184</v>
      </c>
      <c r="I9" s="20">
        <v>2012</v>
      </c>
    </row>
    <row r="10" spans="1:9" x14ac:dyDescent="0.25">
      <c r="B10" s="17" t="s">
        <v>30</v>
      </c>
      <c r="C10" s="18">
        <v>40</v>
      </c>
      <c r="D10" s="18">
        <v>5.0999999999999996</v>
      </c>
      <c r="E10" s="18">
        <v>4.5999999999999996</v>
      </c>
      <c r="F10" s="18">
        <v>0.3</v>
      </c>
      <c r="G10" s="18">
        <v>63</v>
      </c>
      <c r="H10" s="18">
        <v>213</v>
      </c>
      <c r="I10" s="20">
        <v>2012</v>
      </c>
    </row>
    <row r="11" spans="1:9" x14ac:dyDescent="0.25">
      <c r="B11" s="17" t="s">
        <v>31</v>
      </c>
      <c r="C11" s="18">
        <v>180</v>
      </c>
      <c r="D11" s="18">
        <v>0.2</v>
      </c>
      <c r="E11" s="18">
        <v>0.1</v>
      </c>
      <c r="F11" s="18">
        <v>15</v>
      </c>
      <c r="G11" s="18">
        <v>60</v>
      </c>
      <c r="H11" s="18">
        <v>430</v>
      </c>
      <c r="I11" s="20">
        <v>2008</v>
      </c>
    </row>
    <row r="12" spans="1:9" x14ac:dyDescent="0.25">
      <c r="B12" s="17" t="s">
        <v>32</v>
      </c>
      <c r="C12" s="18">
        <v>90</v>
      </c>
      <c r="D12" s="18">
        <v>3.71</v>
      </c>
      <c r="E12" s="18">
        <v>0.3</v>
      </c>
      <c r="F12" s="18">
        <v>24.34</v>
      </c>
      <c r="G12" s="18">
        <v>114.86</v>
      </c>
      <c r="H12" s="18" t="s">
        <v>33</v>
      </c>
      <c r="I12" s="21"/>
    </row>
    <row r="13" spans="1:9" x14ac:dyDescent="0.25">
      <c r="A13" s="41" t="s">
        <v>15</v>
      </c>
      <c r="B13" s="41"/>
      <c r="C13" s="11">
        <f>C8+C9+C10+C11+C12</f>
        <v>550</v>
      </c>
      <c r="D13" s="15">
        <f>D8+D9+D10+D11+D12</f>
        <v>15.91</v>
      </c>
      <c r="E13" s="15">
        <f>E8+E9+E10+E11+E12</f>
        <v>20.2</v>
      </c>
      <c r="F13" s="15">
        <f>F8+F9+F10+F11+F12</f>
        <v>76.47999999999999</v>
      </c>
      <c r="G13" s="15">
        <f>G8+G9+G10+G11+G12</f>
        <v>549.82999999999993</v>
      </c>
      <c r="H13" s="6"/>
      <c r="I13" s="6"/>
    </row>
    <row r="14" spans="1:9" x14ac:dyDescent="0.25">
      <c r="A14" s="41" t="s">
        <v>16</v>
      </c>
      <c r="B14" s="41"/>
      <c r="C14" s="41"/>
      <c r="D14" s="41"/>
      <c r="E14" s="41"/>
      <c r="F14" s="41"/>
      <c r="G14" s="41"/>
      <c r="H14" s="41"/>
      <c r="I14" s="41"/>
    </row>
    <row r="15" spans="1:9" x14ac:dyDescent="0.25">
      <c r="B15" s="17" t="s">
        <v>35</v>
      </c>
      <c r="C15" s="18">
        <v>200</v>
      </c>
      <c r="D15" s="18">
        <v>5.8</v>
      </c>
      <c r="E15" s="18">
        <v>3.95</v>
      </c>
      <c r="F15" s="18">
        <v>16.75</v>
      </c>
      <c r="G15" s="18">
        <v>117.5</v>
      </c>
      <c r="H15" s="18" t="s">
        <v>33</v>
      </c>
      <c r="I15" s="19">
        <v>2008</v>
      </c>
    </row>
    <row r="16" spans="1:9" x14ac:dyDescent="0.25">
      <c r="A16" s="41" t="s">
        <v>15</v>
      </c>
      <c r="B16" s="41"/>
      <c r="C16" s="11">
        <v>200</v>
      </c>
      <c r="D16" s="15">
        <f>D15</f>
        <v>5.8</v>
      </c>
      <c r="E16" s="15">
        <f>E15</f>
        <v>3.95</v>
      </c>
      <c r="F16" s="15">
        <f>F15</f>
        <v>16.75</v>
      </c>
      <c r="G16" s="15">
        <f>G15</f>
        <v>117.5</v>
      </c>
      <c r="H16" s="6"/>
      <c r="I16" s="6"/>
    </row>
    <row r="17" spans="1:9" x14ac:dyDescent="0.25">
      <c r="A17" s="41" t="s">
        <v>17</v>
      </c>
      <c r="B17" s="41"/>
      <c r="C17" s="41"/>
      <c r="D17" s="41"/>
      <c r="E17" s="41"/>
      <c r="F17" s="41"/>
      <c r="G17" s="41"/>
      <c r="H17" s="41"/>
      <c r="I17" s="41"/>
    </row>
    <row r="18" spans="1:9" x14ac:dyDescent="0.25">
      <c r="B18" s="17" t="s">
        <v>36</v>
      </c>
      <c r="C18" s="18">
        <v>100</v>
      </c>
      <c r="D18" s="18">
        <v>4.92</v>
      </c>
      <c r="E18" s="18">
        <v>9.9499999999999993</v>
      </c>
      <c r="F18" s="18">
        <v>3.64</v>
      </c>
      <c r="G18" s="18">
        <v>118.22</v>
      </c>
      <c r="H18" s="18">
        <v>36</v>
      </c>
      <c r="I18" s="20">
        <v>2025</v>
      </c>
    </row>
    <row r="19" spans="1:9" x14ac:dyDescent="0.25">
      <c r="B19" s="17" t="s">
        <v>37</v>
      </c>
      <c r="C19" s="18">
        <v>250</v>
      </c>
      <c r="D19" s="18">
        <v>5.34</v>
      </c>
      <c r="E19" s="18">
        <v>5.46</v>
      </c>
      <c r="F19" s="18">
        <v>18.66</v>
      </c>
      <c r="G19" s="18">
        <v>146.99</v>
      </c>
      <c r="H19" s="18">
        <v>65</v>
      </c>
      <c r="I19" s="20">
        <v>2025</v>
      </c>
    </row>
    <row r="20" spans="1:9" x14ac:dyDescent="0.25">
      <c r="B20" s="17" t="s">
        <v>38</v>
      </c>
      <c r="C20" s="18">
        <v>100</v>
      </c>
      <c r="D20" s="18">
        <v>18.579999999999998</v>
      </c>
      <c r="E20" s="18">
        <v>14.19</v>
      </c>
      <c r="F20" s="18">
        <v>16.98</v>
      </c>
      <c r="G20" s="18">
        <v>269.73</v>
      </c>
      <c r="H20" s="18">
        <v>314</v>
      </c>
      <c r="I20" s="20">
        <v>2008</v>
      </c>
    </row>
    <row r="21" spans="1:9" x14ac:dyDescent="0.25">
      <c r="B21" s="17" t="s">
        <v>39</v>
      </c>
      <c r="C21" s="18">
        <v>180</v>
      </c>
      <c r="D21" s="18">
        <v>6.47</v>
      </c>
      <c r="E21" s="18">
        <v>5.56</v>
      </c>
      <c r="F21" s="18">
        <v>36.9</v>
      </c>
      <c r="G21" s="18">
        <v>224.4</v>
      </c>
      <c r="H21" s="18">
        <v>209</v>
      </c>
      <c r="I21" s="20">
        <v>2008</v>
      </c>
    </row>
    <row r="22" spans="1:9" x14ac:dyDescent="0.25">
      <c r="B22" s="17" t="s">
        <v>40</v>
      </c>
      <c r="C22" s="18">
        <v>180</v>
      </c>
      <c r="D22" s="18">
        <v>0.2</v>
      </c>
      <c r="E22" s="18">
        <v>0.2</v>
      </c>
      <c r="F22" s="18">
        <v>27.9</v>
      </c>
      <c r="G22" s="18">
        <v>115</v>
      </c>
      <c r="H22" s="18">
        <v>394</v>
      </c>
      <c r="I22" s="20">
        <v>2008</v>
      </c>
    </row>
    <row r="23" spans="1:9" x14ac:dyDescent="0.25">
      <c r="B23" s="17" t="s">
        <v>32</v>
      </c>
      <c r="C23" s="18">
        <v>50</v>
      </c>
      <c r="D23" s="18">
        <v>3.71</v>
      </c>
      <c r="E23" s="18">
        <v>0.3</v>
      </c>
      <c r="F23" s="18">
        <v>24.34</v>
      </c>
      <c r="G23" s="18">
        <v>114.86</v>
      </c>
      <c r="H23" s="18" t="s">
        <v>33</v>
      </c>
      <c r="I23" s="20"/>
    </row>
    <row r="24" spans="1:9" x14ac:dyDescent="0.25">
      <c r="B24" s="17" t="s">
        <v>41</v>
      </c>
      <c r="C24" s="18">
        <v>60</v>
      </c>
      <c r="D24" s="18">
        <v>2.65</v>
      </c>
      <c r="E24" s="18">
        <v>0.35</v>
      </c>
      <c r="F24" s="18">
        <v>16.96</v>
      </c>
      <c r="G24" s="18">
        <v>81.58</v>
      </c>
      <c r="H24" s="18" t="s">
        <v>33</v>
      </c>
      <c r="I24" s="20">
        <v>2008</v>
      </c>
    </row>
    <row r="25" spans="1:9" x14ac:dyDescent="0.25">
      <c r="A25" s="41" t="s">
        <v>15</v>
      </c>
      <c r="B25" s="42"/>
      <c r="C25" s="11">
        <f>C18+C19+C20+C21+C22+C23+C24</f>
        <v>920</v>
      </c>
      <c r="D25" s="15">
        <f>D18+D19+D20+D21+D22+D23+D24</f>
        <v>41.87</v>
      </c>
      <c r="E25" s="15">
        <f>E18+E19+E20+E21+E22+E23+E24</f>
        <v>36.010000000000005</v>
      </c>
      <c r="F25" s="15">
        <f>F18+F19+F20+F21+F22+F23+F24</f>
        <v>145.38000000000002</v>
      </c>
      <c r="G25" s="15">
        <f>G18+G19+G20+G21+G22+G23+G24</f>
        <v>1070.78</v>
      </c>
      <c r="H25" s="6"/>
      <c r="I25" s="6"/>
    </row>
    <row r="26" spans="1:9" x14ac:dyDescent="0.25">
      <c r="A26" s="41" t="s">
        <v>18</v>
      </c>
      <c r="B26" s="41"/>
      <c r="C26" s="41"/>
      <c r="D26" s="41"/>
      <c r="E26" s="41"/>
      <c r="F26" s="41"/>
      <c r="G26" s="41"/>
      <c r="H26" s="41"/>
      <c r="I26" s="41"/>
    </row>
    <row r="27" spans="1:9" x14ac:dyDescent="0.25">
      <c r="B27" s="17" t="s">
        <v>42</v>
      </c>
      <c r="C27" s="18">
        <v>150</v>
      </c>
      <c r="D27" s="18">
        <v>7.67</v>
      </c>
      <c r="E27" s="18">
        <v>14.52</v>
      </c>
      <c r="F27" s="18">
        <v>96.32</v>
      </c>
      <c r="G27" s="18">
        <v>546.16999999999996</v>
      </c>
      <c r="H27" s="18">
        <v>425</v>
      </c>
      <c r="I27" s="20">
        <v>2011</v>
      </c>
    </row>
    <row r="28" spans="1:9" x14ac:dyDescent="0.25">
      <c r="B28" s="17" t="s">
        <v>43</v>
      </c>
      <c r="C28" s="18">
        <v>200</v>
      </c>
      <c r="D28" s="18">
        <v>1</v>
      </c>
      <c r="E28" s="18"/>
      <c r="F28" s="18">
        <v>18</v>
      </c>
      <c r="G28" s="18">
        <v>79</v>
      </c>
      <c r="H28" s="18" t="s">
        <v>33</v>
      </c>
      <c r="I28" s="20"/>
    </row>
    <row r="29" spans="1:9" x14ac:dyDescent="0.25">
      <c r="A29" s="41" t="s">
        <v>15</v>
      </c>
      <c r="B29" s="41"/>
      <c r="C29" s="11">
        <f>C27+C28</f>
        <v>350</v>
      </c>
      <c r="D29" s="15">
        <f>D27+D28</f>
        <v>8.67</v>
      </c>
      <c r="E29" s="15">
        <f>E27+E28</f>
        <v>14.52</v>
      </c>
      <c r="F29" s="15">
        <f>F27+F28</f>
        <v>114.32</v>
      </c>
      <c r="G29" s="15">
        <f>G27+G28</f>
        <v>625.16999999999996</v>
      </c>
      <c r="H29" s="6"/>
      <c r="I29" s="6"/>
    </row>
    <row r="30" spans="1:9" x14ac:dyDescent="0.25">
      <c r="A30" s="41" t="s">
        <v>19</v>
      </c>
      <c r="B30" s="41"/>
      <c r="C30" s="41"/>
      <c r="D30" s="41"/>
      <c r="E30" s="41"/>
      <c r="F30" s="41"/>
      <c r="G30" s="41"/>
      <c r="H30" s="41"/>
      <c r="I30" s="41"/>
    </row>
    <row r="31" spans="1:9" x14ac:dyDescent="0.25">
      <c r="B31" s="17" t="s">
        <v>44</v>
      </c>
      <c r="C31" s="18">
        <v>100</v>
      </c>
      <c r="D31" s="18">
        <v>15.56</v>
      </c>
      <c r="E31" s="18">
        <v>22.49</v>
      </c>
      <c r="F31" s="18">
        <v>5.42</v>
      </c>
      <c r="G31" s="18">
        <v>286.29000000000002</v>
      </c>
      <c r="H31" s="18">
        <v>250</v>
      </c>
      <c r="I31" s="20">
        <v>2008</v>
      </c>
    </row>
    <row r="32" spans="1:9" x14ac:dyDescent="0.25">
      <c r="B32" s="17" t="s">
        <v>45</v>
      </c>
      <c r="C32" s="18">
        <v>180</v>
      </c>
      <c r="D32" s="18">
        <v>4.78</v>
      </c>
      <c r="E32" s="18">
        <v>6.11</v>
      </c>
      <c r="F32" s="18">
        <v>50.02</v>
      </c>
      <c r="G32" s="18">
        <v>273.3</v>
      </c>
      <c r="H32" s="18">
        <v>323</v>
      </c>
      <c r="I32" s="20">
        <v>2011</v>
      </c>
    </row>
    <row r="33" spans="1:9" x14ac:dyDescent="0.25">
      <c r="B33" s="17" t="s">
        <v>46</v>
      </c>
      <c r="C33" s="18">
        <v>200</v>
      </c>
      <c r="D33" s="18">
        <v>2.0299999999999998</v>
      </c>
      <c r="E33" s="18">
        <v>2.17</v>
      </c>
      <c r="F33" s="18">
        <v>13</v>
      </c>
      <c r="G33" s="18">
        <v>80.16</v>
      </c>
      <c r="H33" s="18">
        <v>394</v>
      </c>
      <c r="I33" s="20">
        <v>2012</v>
      </c>
    </row>
    <row r="34" spans="1:9" x14ac:dyDescent="0.25">
      <c r="B34" s="17" t="s">
        <v>32</v>
      </c>
      <c r="C34" s="18">
        <v>60</v>
      </c>
      <c r="D34" s="18">
        <v>3.71</v>
      </c>
      <c r="E34" s="18">
        <v>0.3</v>
      </c>
      <c r="F34" s="18">
        <v>24.34</v>
      </c>
      <c r="G34" s="18">
        <v>114.86</v>
      </c>
      <c r="H34" s="18" t="s">
        <v>33</v>
      </c>
      <c r="I34" s="20"/>
    </row>
    <row r="35" spans="1:9" x14ac:dyDescent="0.25">
      <c r="B35" s="17" t="s">
        <v>41</v>
      </c>
      <c r="C35" s="18">
        <v>60</v>
      </c>
      <c r="D35" s="18">
        <v>3.31</v>
      </c>
      <c r="E35" s="18">
        <v>0.44</v>
      </c>
      <c r="F35" s="18">
        <v>21.2</v>
      </c>
      <c r="G35" s="18">
        <v>101.98</v>
      </c>
      <c r="H35" s="18" t="s">
        <v>33</v>
      </c>
      <c r="I35" s="20">
        <v>2008</v>
      </c>
    </row>
    <row r="36" spans="1:9" x14ac:dyDescent="0.25">
      <c r="A36" s="41" t="s">
        <v>15</v>
      </c>
      <c r="B36" s="41"/>
      <c r="C36" s="11">
        <f>C31+C32+C33+C34+C35</f>
        <v>600</v>
      </c>
      <c r="D36" s="15">
        <f>D31+D32+D33+D34+D35</f>
        <v>29.39</v>
      </c>
      <c r="E36" s="15">
        <f>E31+E32+E33+E34+E35</f>
        <v>31.509999999999998</v>
      </c>
      <c r="F36" s="15">
        <f>F31+F32+F33+F34+F35</f>
        <v>113.98</v>
      </c>
      <c r="G36" s="15">
        <f>G31+G32+G33+G34+G35</f>
        <v>856.59</v>
      </c>
      <c r="H36" s="6"/>
      <c r="I36" s="6"/>
    </row>
    <row r="37" spans="1:9" x14ac:dyDescent="0.25">
      <c r="A37" s="41" t="s">
        <v>20</v>
      </c>
      <c r="B37" s="41"/>
      <c r="C37" s="41"/>
      <c r="D37" s="41"/>
      <c r="E37" s="41"/>
      <c r="F37" s="41"/>
      <c r="G37" s="41"/>
      <c r="H37" s="41"/>
      <c r="I37" s="41"/>
    </row>
    <row r="38" spans="1:9" x14ac:dyDescent="0.25">
      <c r="A38" s="8"/>
      <c r="B38" s="17" t="s">
        <v>47</v>
      </c>
      <c r="C38" s="18">
        <v>190</v>
      </c>
      <c r="D38" s="18">
        <v>5.3</v>
      </c>
      <c r="E38" s="18">
        <v>6.1</v>
      </c>
      <c r="F38" s="18">
        <v>7.6</v>
      </c>
      <c r="G38" s="18">
        <v>104.5</v>
      </c>
      <c r="H38" s="18" t="s">
        <v>33</v>
      </c>
      <c r="I38" s="13"/>
    </row>
    <row r="39" spans="1:9" x14ac:dyDescent="0.25">
      <c r="B39" s="17" t="s">
        <v>48</v>
      </c>
      <c r="C39" s="18">
        <v>10</v>
      </c>
      <c r="D39" s="18">
        <v>1</v>
      </c>
      <c r="E39" s="18">
        <v>0.1</v>
      </c>
      <c r="F39" s="18">
        <v>6.4</v>
      </c>
      <c r="G39" s="18">
        <v>31</v>
      </c>
      <c r="H39" s="18" t="s">
        <v>33</v>
      </c>
      <c r="I39" s="19">
        <v>2008</v>
      </c>
    </row>
    <row r="40" spans="1:9" x14ac:dyDescent="0.25">
      <c r="A40" s="41" t="s">
        <v>15</v>
      </c>
      <c r="B40" s="41"/>
      <c r="C40" s="11">
        <v>200</v>
      </c>
      <c r="D40" s="15">
        <f>D38+D39</f>
        <v>6.3</v>
      </c>
      <c r="E40" s="15">
        <f>E38+E39</f>
        <v>6.1999999999999993</v>
      </c>
      <c r="F40" s="15">
        <f>F38+F39</f>
        <v>14</v>
      </c>
      <c r="G40" s="15">
        <f>G38+G39</f>
        <v>135.5</v>
      </c>
      <c r="H40" s="6"/>
      <c r="I40" s="6"/>
    </row>
    <row r="41" spans="1:9" x14ac:dyDescent="0.25">
      <c r="A41" s="41" t="s">
        <v>21</v>
      </c>
      <c r="B41" s="41"/>
      <c r="C41" s="5"/>
      <c r="D41" s="15">
        <f>D13+D16+D25+D29+D36+D40</f>
        <v>107.94</v>
      </c>
      <c r="E41" s="15">
        <f>E13+E16+E25+E29+E36+E40</f>
        <v>112.39</v>
      </c>
      <c r="F41" s="15">
        <f>F13+F16+F25+F29+F36+F40</f>
        <v>480.91</v>
      </c>
      <c r="G41" s="15">
        <f>G13+G16+G25+G29+G36+G40</f>
        <v>3355.37</v>
      </c>
      <c r="H41" s="6"/>
      <c r="I41" s="6"/>
    </row>
    <row r="44" spans="1:9" ht="31.5" customHeight="1" x14ac:dyDescent="0.25">
      <c r="A44" s="38" t="s">
        <v>113</v>
      </c>
      <c r="B44" s="38"/>
      <c r="F44" s="39" t="s">
        <v>118</v>
      </c>
      <c r="G44" s="39"/>
      <c r="H44" s="39"/>
      <c r="I44" s="39"/>
    </row>
    <row r="45" spans="1:9" x14ac:dyDescent="0.25">
      <c r="C45" s="3" t="s">
        <v>0</v>
      </c>
    </row>
    <row r="46" spans="1:9" x14ac:dyDescent="0.25">
      <c r="B46" s="4" t="s">
        <v>1</v>
      </c>
      <c r="C46" s="3" t="s">
        <v>22</v>
      </c>
      <c r="E46" t="s">
        <v>27</v>
      </c>
    </row>
    <row r="47" spans="1:9" x14ac:dyDescent="0.25">
      <c r="I47" s="7" t="s">
        <v>3</v>
      </c>
    </row>
    <row r="48" spans="1:9" x14ac:dyDescent="0.25">
      <c r="A48" s="40" t="s">
        <v>4</v>
      </c>
      <c r="B48" s="40" t="s">
        <v>5</v>
      </c>
      <c r="C48" s="40" t="s">
        <v>6</v>
      </c>
      <c r="D48" s="40" t="s">
        <v>7</v>
      </c>
      <c r="E48" s="40"/>
      <c r="F48" s="40"/>
      <c r="G48" s="40" t="s">
        <v>8</v>
      </c>
      <c r="H48" s="40" t="s">
        <v>9</v>
      </c>
      <c r="I48" s="40" t="s">
        <v>10</v>
      </c>
    </row>
    <row r="49" spans="1:9" x14ac:dyDescent="0.25">
      <c r="A49" s="40"/>
      <c r="B49" s="40"/>
      <c r="C49" s="40"/>
      <c r="D49" s="5" t="s">
        <v>11</v>
      </c>
      <c r="E49" s="5" t="s">
        <v>12</v>
      </c>
      <c r="F49" s="5" t="s">
        <v>13</v>
      </c>
      <c r="G49" s="40"/>
      <c r="H49" s="40"/>
      <c r="I49" s="40"/>
    </row>
    <row r="50" spans="1:9" x14ac:dyDescent="0.25">
      <c r="A50" s="41" t="s">
        <v>14</v>
      </c>
      <c r="B50" s="41"/>
      <c r="C50" s="41"/>
      <c r="D50" s="41"/>
      <c r="E50" s="41"/>
      <c r="F50" s="41"/>
      <c r="G50" s="41"/>
      <c r="H50" s="41"/>
      <c r="I50" s="41"/>
    </row>
    <row r="51" spans="1:9" x14ac:dyDescent="0.25">
      <c r="B51" s="17" t="s">
        <v>28</v>
      </c>
      <c r="C51" s="18">
        <v>15</v>
      </c>
      <c r="D51" s="18">
        <v>0.08</v>
      </c>
      <c r="E51" s="18">
        <v>12.38</v>
      </c>
      <c r="F51" s="18">
        <v>0.12</v>
      </c>
      <c r="G51" s="18">
        <v>112.2</v>
      </c>
      <c r="H51" s="18">
        <v>14</v>
      </c>
      <c r="I51" s="22">
        <v>2011</v>
      </c>
    </row>
    <row r="52" spans="1:9" x14ac:dyDescent="0.25">
      <c r="B52" s="17" t="s">
        <v>49</v>
      </c>
      <c r="C52" s="23">
        <v>15</v>
      </c>
      <c r="D52" s="23">
        <v>3.48</v>
      </c>
      <c r="E52" s="23">
        <v>4.43</v>
      </c>
      <c r="F52" s="23"/>
      <c r="G52" s="23">
        <v>54.6</v>
      </c>
      <c r="H52" s="24">
        <v>15</v>
      </c>
      <c r="I52" s="25">
        <v>2011</v>
      </c>
    </row>
    <row r="53" spans="1:9" x14ac:dyDescent="0.25">
      <c r="B53" s="17" t="s">
        <v>50</v>
      </c>
      <c r="C53" s="18">
        <v>250</v>
      </c>
      <c r="D53" s="18">
        <v>6.3</v>
      </c>
      <c r="E53" s="18">
        <v>7.08</v>
      </c>
      <c r="F53" s="18">
        <v>38.369999999999997</v>
      </c>
      <c r="G53" s="18">
        <v>242.33</v>
      </c>
      <c r="H53" s="18">
        <v>417</v>
      </c>
      <c r="I53" s="25">
        <v>2012</v>
      </c>
    </row>
    <row r="54" spans="1:9" x14ac:dyDescent="0.25">
      <c r="B54" s="17" t="s">
        <v>46</v>
      </c>
      <c r="C54" s="18">
        <v>180</v>
      </c>
      <c r="D54" s="18">
        <v>2.0299999999999998</v>
      </c>
      <c r="E54" s="18">
        <v>1.7</v>
      </c>
      <c r="F54" s="18">
        <v>13.07</v>
      </c>
      <c r="G54" s="18">
        <v>76.09</v>
      </c>
      <c r="H54" s="18">
        <v>394</v>
      </c>
      <c r="I54" s="25">
        <v>2012</v>
      </c>
    </row>
    <row r="55" spans="1:9" x14ac:dyDescent="0.25">
      <c r="B55" s="17" t="s">
        <v>32</v>
      </c>
      <c r="C55" s="18">
        <v>90</v>
      </c>
      <c r="D55" s="18">
        <v>3.71</v>
      </c>
      <c r="E55" s="18">
        <v>0.3</v>
      </c>
      <c r="F55" s="18">
        <v>24.34</v>
      </c>
      <c r="G55" s="18">
        <v>114.86</v>
      </c>
      <c r="H55" s="18" t="s">
        <v>33</v>
      </c>
      <c r="I55" s="26"/>
    </row>
    <row r="56" spans="1:9" x14ac:dyDescent="0.25">
      <c r="A56" s="41" t="s">
        <v>15</v>
      </c>
      <c r="B56" s="41"/>
      <c r="C56" s="11">
        <f>C51+C52+C53+C54+C55</f>
        <v>550</v>
      </c>
      <c r="D56" s="15">
        <f>D51+D52+D53+D54+D55</f>
        <v>15.599999999999998</v>
      </c>
      <c r="E56" s="15">
        <f>E51+E52+E53+E54+E55</f>
        <v>25.89</v>
      </c>
      <c r="F56" s="15">
        <f>F51+F52+F53+F54+F55</f>
        <v>75.899999999999991</v>
      </c>
      <c r="G56" s="15">
        <f>G51+G52+G53+G54+G55</f>
        <v>600.08000000000004</v>
      </c>
      <c r="H56" s="6"/>
      <c r="I56" s="6"/>
    </row>
    <row r="57" spans="1:9" x14ac:dyDescent="0.25">
      <c r="A57" s="41" t="s">
        <v>16</v>
      </c>
      <c r="B57" s="41"/>
      <c r="C57" s="41"/>
      <c r="D57" s="41"/>
      <c r="E57" s="41"/>
      <c r="F57" s="41"/>
      <c r="G57" s="41"/>
      <c r="H57" s="41"/>
      <c r="I57" s="41"/>
    </row>
    <row r="58" spans="1:9" x14ac:dyDescent="0.25">
      <c r="B58" s="17" t="s">
        <v>51</v>
      </c>
      <c r="C58" s="18">
        <v>180</v>
      </c>
      <c r="D58" s="18">
        <v>0.97</v>
      </c>
      <c r="E58" s="18">
        <v>0.19</v>
      </c>
      <c r="F58" s="18">
        <v>19.59</v>
      </c>
      <c r="G58" s="18">
        <v>83.42</v>
      </c>
      <c r="H58" s="18" t="s">
        <v>33</v>
      </c>
      <c r="I58" s="22">
        <v>2012</v>
      </c>
    </row>
    <row r="59" spans="1:9" x14ac:dyDescent="0.25">
      <c r="B59" s="17" t="s">
        <v>52</v>
      </c>
      <c r="C59" s="18">
        <v>20</v>
      </c>
      <c r="D59" s="18">
        <v>2.1800000000000002</v>
      </c>
      <c r="E59" s="18">
        <v>2.85</v>
      </c>
      <c r="F59" s="18">
        <v>21.65</v>
      </c>
      <c r="G59" s="18">
        <v>121.35</v>
      </c>
      <c r="H59" s="18" t="s">
        <v>33</v>
      </c>
      <c r="I59" s="25"/>
    </row>
    <row r="60" spans="1:9" x14ac:dyDescent="0.25">
      <c r="A60" s="41" t="s">
        <v>15</v>
      </c>
      <c r="B60" s="41"/>
      <c r="C60" s="11">
        <f>C58+C59</f>
        <v>200</v>
      </c>
      <c r="D60" s="15">
        <f>D58+D59</f>
        <v>3.1500000000000004</v>
      </c>
      <c r="E60" s="15">
        <f>E58+E59</f>
        <v>3.04</v>
      </c>
      <c r="F60" s="15">
        <f>F58+F59</f>
        <v>41.239999999999995</v>
      </c>
      <c r="G60" s="15">
        <f>G58+G59</f>
        <v>204.76999999999998</v>
      </c>
      <c r="H60" s="6"/>
      <c r="I60" s="6"/>
    </row>
    <row r="61" spans="1:9" x14ac:dyDescent="0.25">
      <c r="A61" s="41" t="s">
        <v>17</v>
      </c>
      <c r="B61" s="41"/>
      <c r="C61" s="41"/>
      <c r="D61" s="41"/>
      <c r="E61" s="41"/>
      <c r="F61" s="41"/>
      <c r="G61" s="41"/>
      <c r="H61" s="41"/>
      <c r="I61" s="41"/>
    </row>
    <row r="62" spans="1:9" x14ac:dyDescent="0.25">
      <c r="B62" s="17" t="s">
        <v>53</v>
      </c>
      <c r="C62" s="18">
        <v>100</v>
      </c>
      <c r="D62" s="18">
        <v>1.1000000000000001</v>
      </c>
      <c r="E62" s="18">
        <v>5.05</v>
      </c>
      <c r="F62" s="18">
        <v>12.13</v>
      </c>
      <c r="G62" s="18">
        <v>99.03</v>
      </c>
      <c r="H62" s="18">
        <v>32</v>
      </c>
      <c r="I62" s="25">
        <v>2020</v>
      </c>
    </row>
    <row r="63" spans="1:9" ht="16.5" customHeight="1" x14ac:dyDescent="0.25">
      <c r="B63" s="17" t="s">
        <v>110</v>
      </c>
      <c r="C63" s="18">
        <v>250</v>
      </c>
      <c r="D63" s="18">
        <v>2.67</v>
      </c>
      <c r="E63" s="18">
        <v>2.81</v>
      </c>
      <c r="F63" s="18">
        <v>18.22</v>
      </c>
      <c r="G63" s="18">
        <v>109.12</v>
      </c>
      <c r="H63" s="18">
        <v>112</v>
      </c>
      <c r="I63" s="25">
        <v>2011</v>
      </c>
    </row>
    <row r="64" spans="1:9" x14ac:dyDescent="0.25">
      <c r="B64" s="17" t="s">
        <v>54</v>
      </c>
      <c r="C64" s="18">
        <v>100</v>
      </c>
      <c r="D64" s="18">
        <v>14.99</v>
      </c>
      <c r="E64" s="18">
        <v>15.38</v>
      </c>
      <c r="F64" s="18">
        <v>12.59</v>
      </c>
      <c r="G64" s="18">
        <v>249.75</v>
      </c>
      <c r="H64" s="18">
        <v>272</v>
      </c>
      <c r="I64" s="25">
        <v>2008</v>
      </c>
    </row>
    <row r="65" spans="1:9" x14ac:dyDescent="0.25">
      <c r="B65" s="17" t="s">
        <v>55</v>
      </c>
      <c r="C65" s="18">
        <v>180</v>
      </c>
      <c r="D65" s="18">
        <v>3.73</v>
      </c>
      <c r="E65" s="18">
        <v>20.47</v>
      </c>
      <c r="F65" s="18">
        <v>25.15</v>
      </c>
      <c r="G65" s="18">
        <v>300.42</v>
      </c>
      <c r="H65" s="18">
        <v>128</v>
      </c>
      <c r="I65" s="25">
        <v>2011</v>
      </c>
    </row>
    <row r="66" spans="1:9" x14ac:dyDescent="0.25">
      <c r="B66" s="17" t="s">
        <v>56</v>
      </c>
      <c r="C66" s="18">
        <v>180</v>
      </c>
      <c r="D66" s="18">
        <v>0</v>
      </c>
      <c r="E66" s="18">
        <v>0</v>
      </c>
      <c r="F66" s="18">
        <v>19.36</v>
      </c>
      <c r="G66" s="18">
        <v>77.41</v>
      </c>
      <c r="H66" s="18">
        <v>349</v>
      </c>
      <c r="I66" s="25">
        <v>2011</v>
      </c>
    </row>
    <row r="67" spans="1:9" x14ac:dyDescent="0.25">
      <c r="B67" s="17" t="s">
        <v>32</v>
      </c>
      <c r="C67" s="18">
        <v>50</v>
      </c>
      <c r="D67" s="18">
        <v>3.71</v>
      </c>
      <c r="E67" s="18">
        <v>0.3</v>
      </c>
      <c r="F67" s="18">
        <v>24.34</v>
      </c>
      <c r="G67" s="18">
        <v>114.86</v>
      </c>
      <c r="H67" s="18" t="s">
        <v>33</v>
      </c>
      <c r="I67" s="25"/>
    </row>
    <row r="68" spans="1:9" x14ac:dyDescent="0.25">
      <c r="B68" s="17" t="s">
        <v>41</v>
      </c>
      <c r="C68" s="18">
        <v>60</v>
      </c>
      <c r="D68" s="18">
        <v>2.65</v>
      </c>
      <c r="E68" s="18">
        <v>0.35</v>
      </c>
      <c r="F68" s="18">
        <v>16.96</v>
      </c>
      <c r="G68" s="18">
        <v>81.58</v>
      </c>
      <c r="H68" s="18" t="s">
        <v>33</v>
      </c>
      <c r="I68" s="25">
        <v>2008</v>
      </c>
    </row>
    <row r="69" spans="1:9" x14ac:dyDescent="0.25">
      <c r="A69" s="41" t="s">
        <v>15</v>
      </c>
      <c r="B69" s="42"/>
      <c r="C69" s="11">
        <f>C62+C63+C64+C65+C66+C67+C68</f>
        <v>920</v>
      </c>
      <c r="D69" s="15">
        <f>D62+D63+D64+D65+D66+D67+D68</f>
        <v>28.85</v>
      </c>
      <c r="E69" s="15">
        <f>E62+E63+E64+E65+E66+E67+E68</f>
        <v>44.36</v>
      </c>
      <c r="F69" s="15">
        <f>F62+F63+F64+F65+F66+F67+F68</f>
        <v>128.75</v>
      </c>
      <c r="G69" s="15">
        <f>G62+G63+G64+G65+G66+G67+G68</f>
        <v>1032.1699999999998</v>
      </c>
      <c r="H69" s="6"/>
      <c r="I69" s="6"/>
    </row>
    <row r="70" spans="1:9" x14ac:dyDescent="0.25">
      <c r="A70" s="41" t="s">
        <v>18</v>
      </c>
      <c r="B70" s="41"/>
      <c r="C70" s="41"/>
      <c r="D70" s="41"/>
      <c r="E70" s="41"/>
      <c r="F70" s="41"/>
      <c r="G70" s="41"/>
      <c r="H70" s="41"/>
      <c r="I70" s="41"/>
    </row>
    <row r="71" spans="1:9" x14ac:dyDescent="0.25">
      <c r="B71" s="17" t="s">
        <v>57</v>
      </c>
      <c r="C71" s="18">
        <v>150</v>
      </c>
      <c r="D71" s="18">
        <v>4</v>
      </c>
      <c r="E71" s="18">
        <v>8.8000000000000007</v>
      </c>
      <c r="F71" s="18">
        <v>25.2</v>
      </c>
      <c r="G71" s="18">
        <v>252</v>
      </c>
      <c r="H71" s="18">
        <v>451</v>
      </c>
      <c r="I71" s="25">
        <v>2008</v>
      </c>
    </row>
    <row r="72" spans="1:9" x14ac:dyDescent="0.25">
      <c r="B72" s="17" t="s">
        <v>58</v>
      </c>
      <c r="C72" s="18">
        <v>200</v>
      </c>
      <c r="D72" s="18">
        <v>0.1</v>
      </c>
      <c r="E72" s="18">
        <v>0.1</v>
      </c>
      <c r="F72" s="18">
        <v>27.9</v>
      </c>
      <c r="G72" s="18">
        <v>113</v>
      </c>
      <c r="H72" s="18" t="s">
        <v>33</v>
      </c>
      <c r="I72" s="25">
        <v>2</v>
      </c>
    </row>
    <row r="73" spans="1:9" x14ac:dyDescent="0.25">
      <c r="A73" s="41" t="s">
        <v>15</v>
      </c>
      <c r="B73" s="41"/>
      <c r="C73" s="11">
        <f>C71+C72</f>
        <v>350</v>
      </c>
      <c r="D73" s="15">
        <f>D71+D72</f>
        <v>4.0999999999999996</v>
      </c>
      <c r="E73" s="15">
        <f>E71+E72</f>
        <v>8.9</v>
      </c>
      <c r="F73" s="15">
        <f>F71+F72</f>
        <v>53.099999999999994</v>
      </c>
      <c r="G73" s="15">
        <f>G71+G72</f>
        <v>365</v>
      </c>
      <c r="H73" s="6"/>
      <c r="I73" s="6"/>
    </row>
    <row r="74" spans="1:9" x14ac:dyDescent="0.25">
      <c r="A74" s="41" t="s">
        <v>19</v>
      </c>
      <c r="B74" s="41"/>
      <c r="C74" s="41"/>
      <c r="D74" s="41"/>
      <c r="E74" s="41"/>
      <c r="F74" s="41"/>
      <c r="G74" s="41"/>
      <c r="H74" s="41"/>
      <c r="I74" s="41"/>
    </row>
    <row r="75" spans="1:9" x14ac:dyDescent="0.25">
      <c r="A75" s="8"/>
      <c r="B75" s="17" t="s">
        <v>59</v>
      </c>
      <c r="C75" s="18">
        <v>100</v>
      </c>
      <c r="D75" s="18">
        <v>0.8</v>
      </c>
      <c r="E75" s="18">
        <v>0.2</v>
      </c>
      <c r="F75" s="18">
        <v>2.5</v>
      </c>
      <c r="G75" s="18">
        <v>14.16</v>
      </c>
      <c r="H75" s="18">
        <v>14</v>
      </c>
      <c r="I75" s="27">
        <v>2008</v>
      </c>
    </row>
    <row r="76" spans="1:9" x14ac:dyDescent="0.25">
      <c r="B76" s="17" t="s">
        <v>60</v>
      </c>
      <c r="C76" s="18">
        <v>200</v>
      </c>
      <c r="D76" s="18">
        <v>17.91</v>
      </c>
      <c r="E76" s="18">
        <v>22.84</v>
      </c>
      <c r="F76" s="18">
        <v>19.13</v>
      </c>
      <c r="G76" s="18">
        <v>354.15</v>
      </c>
      <c r="H76" s="18">
        <v>289</v>
      </c>
      <c r="I76" s="25">
        <v>2011</v>
      </c>
    </row>
    <row r="77" spans="1:9" x14ac:dyDescent="0.25">
      <c r="B77" s="17" t="s">
        <v>61</v>
      </c>
      <c r="C77" s="18">
        <v>180</v>
      </c>
      <c r="D77" s="18">
        <v>0.2</v>
      </c>
      <c r="E77" s="18">
        <v>0.1</v>
      </c>
      <c r="F77" s="18">
        <v>15</v>
      </c>
      <c r="G77" s="18">
        <v>60</v>
      </c>
      <c r="H77" s="18">
        <v>430</v>
      </c>
      <c r="I77" s="25">
        <v>2008</v>
      </c>
    </row>
    <row r="78" spans="1:9" x14ac:dyDescent="0.25">
      <c r="B78" s="17" t="s">
        <v>32</v>
      </c>
      <c r="C78" s="18">
        <v>60</v>
      </c>
      <c r="D78" s="18">
        <v>3.71</v>
      </c>
      <c r="E78" s="18">
        <v>0.3</v>
      </c>
      <c r="F78" s="18">
        <v>24.34</v>
      </c>
      <c r="G78" s="18">
        <v>114.86</v>
      </c>
      <c r="H78" s="18" t="s">
        <v>33</v>
      </c>
      <c r="I78" s="25">
        <v>2008</v>
      </c>
    </row>
    <row r="79" spans="1:9" x14ac:dyDescent="0.25">
      <c r="B79" s="17" t="s">
        <v>41</v>
      </c>
      <c r="C79" s="18">
        <v>60</v>
      </c>
      <c r="D79" s="18">
        <v>2.65</v>
      </c>
      <c r="E79" s="18">
        <v>0.35</v>
      </c>
      <c r="F79" s="18">
        <v>16.96</v>
      </c>
      <c r="G79" s="18">
        <v>81.58</v>
      </c>
      <c r="H79" s="18" t="s">
        <v>33</v>
      </c>
      <c r="I79" s="25"/>
    </row>
    <row r="80" spans="1:9" x14ac:dyDescent="0.25">
      <c r="A80" s="41" t="s">
        <v>15</v>
      </c>
      <c r="B80" s="41"/>
      <c r="C80" s="11">
        <v>600</v>
      </c>
      <c r="D80" s="15">
        <f>D75+D76+D77+D78+D79</f>
        <v>25.27</v>
      </c>
      <c r="E80" s="15">
        <f>E75+E76+E77+E78+E79</f>
        <v>23.790000000000003</v>
      </c>
      <c r="F80" s="15">
        <f>F75+F76+F77+F78+F79</f>
        <v>77.930000000000007</v>
      </c>
      <c r="G80" s="15">
        <f>G75+G76+G77+G78+G79</f>
        <v>624.75</v>
      </c>
      <c r="H80" s="6"/>
      <c r="I80" s="6"/>
    </row>
    <row r="81" spans="1:9" x14ac:dyDescent="0.25">
      <c r="A81" s="41" t="s">
        <v>20</v>
      </c>
      <c r="B81" s="41"/>
      <c r="C81" s="41"/>
      <c r="D81" s="41"/>
      <c r="E81" s="41"/>
      <c r="F81" s="41"/>
      <c r="G81" s="41"/>
      <c r="H81" s="41"/>
      <c r="I81" s="41"/>
    </row>
    <row r="82" spans="1:9" x14ac:dyDescent="0.25">
      <c r="A82" s="8"/>
      <c r="B82" s="17" t="s">
        <v>62</v>
      </c>
      <c r="C82" s="18">
        <v>10</v>
      </c>
      <c r="D82" s="18">
        <v>1</v>
      </c>
      <c r="E82" s="18">
        <v>0.7</v>
      </c>
      <c r="F82" s="18">
        <v>8.3000000000000007</v>
      </c>
      <c r="G82" s="18">
        <v>35.4</v>
      </c>
      <c r="H82" s="18" t="s">
        <v>33</v>
      </c>
      <c r="I82" s="14"/>
    </row>
    <row r="83" spans="1:9" x14ac:dyDescent="0.25">
      <c r="B83" s="17" t="s">
        <v>63</v>
      </c>
      <c r="C83" s="18">
        <v>190</v>
      </c>
      <c r="D83" s="18">
        <v>5.5</v>
      </c>
      <c r="E83" s="18">
        <v>6.2</v>
      </c>
      <c r="F83" s="18">
        <v>8.6</v>
      </c>
      <c r="G83" s="18">
        <v>110.2</v>
      </c>
      <c r="H83" s="18" t="s">
        <v>33</v>
      </c>
      <c r="I83" s="22">
        <v>2008</v>
      </c>
    </row>
    <row r="84" spans="1:9" x14ac:dyDescent="0.25">
      <c r="A84" s="41" t="s">
        <v>15</v>
      </c>
      <c r="B84" s="41"/>
      <c r="C84" s="12">
        <v>200</v>
      </c>
      <c r="D84" s="16">
        <f>D82+D83</f>
        <v>6.5</v>
      </c>
      <c r="E84" s="16">
        <f>E82+E83</f>
        <v>6.9</v>
      </c>
      <c r="F84" s="16">
        <f>F82+F83</f>
        <v>16.899999999999999</v>
      </c>
      <c r="G84" s="16">
        <f>G82+G83</f>
        <v>145.6</v>
      </c>
      <c r="H84" s="6"/>
      <c r="I84" s="6"/>
    </row>
    <row r="85" spans="1:9" x14ac:dyDescent="0.25">
      <c r="A85" s="41" t="s">
        <v>21</v>
      </c>
      <c r="B85" s="41"/>
      <c r="C85" s="5"/>
      <c r="D85" s="15">
        <f>D56+D60+D69+D73+D80+D84</f>
        <v>83.47</v>
      </c>
      <c r="E85" s="15">
        <f>E56+E60+E69+E73+E80+E84</f>
        <v>112.88000000000001</v>
      </c>
      <c r="F85" s="15">
        <f>F56+F60+F69+F73+F80+F84</f>
        <v>393.82</v>
      </c>
      <c r="G85" s="15">
        <f>G56+G60+G69+G73+G80+G84</f>
        <v>2972.37</v>
      </c>
      <c r="H85" s="6"/>
      <c r="I85" s="6"/>
    </row>
    <row r="88" spans="1:9" ht="31.5" customHeight="1" x14ac:dyDescent="0.25">
      <c r="A88" s="38" t="s">
        <v>113</v>
      </c>
      <c r="B88" s="38"/>
      <c r="F88" s="39" t="s">
        <v>118</v>
      </c>
      <c r="G88" s="39"/>
      <c r="H88" s="39"/>
      <c r="I88" s="39"/>
    </row>
    <row r="89" spans="1:9" x14ac:dyDescent="0.25">
      <c r="C89" s="3" t="s">
        <v>0</v>
      </c>
    </row>
    <row r="90" spans="1:9" x14ac:dyDescent="0.25">
      <c r="B90" s="4" t="s">
        <v>1</v>
      </c>
      <c r="C90" s="3" t="s">
        <v>23</v>
      </c>
      <c r="E90" t="s">
        <v>27</v>
      </c>
    </row>
    <row r="91" spans="1:9" x14ac:dyDescent="0.25">
      <c r="I91" s="7" t="s">
        <v>3</v>
      </c>
    </row>
    <row r="92" spans="1:9" x14ac:dyDescent="0.25">
      <c r="A92" s="40" t="s">
        <v>4</v>
      </c>
      <c r="B92" s="40" t="s">
        <v>5</v>
      </c>
      <c r="C92" s="40" t="s">
        <v>6</v>
      </c>
      <c r="D92" s="40" t="s">
        <v>7</v>
      </c>
      <c r="E92" s="40"/>
      <c r="F92" s="40"/>
      <c r="G92" s="40" t="s">
        <v>8</v>
      </c>
      <c r="H92" s="40" t="s">
        <v>9</v>
      </c>
      <c r="I92" s="40" t="s">
        <v>10</v>
      </c>
    </row>
    <row r="93" spans="1:9" x14ac:dyDescent="0.25">
      <c r="A93" s="40"/>
      <c r="B93" s="40"/>
      <c r="C93" s="40"/>
      <c r="D93" s="5" t="s">
        <v>11</v>
      </c>
      <c r="E93" s="5" t="s">
        <v>12</v>
      </c>
      <c r="F93" s="5" t="s">
        <v>13</v>
      </c>
      <c r="G93" s="40"/>
      <c r="H93" s="40"/>
      <c r="I93" s="40"/>
    </row>
    <row r="94" spans="1:9" x14ac:dyDescent="0.25">
      <c r="A94" s="41" t="s">
        <v>14</v>
      </c>
      <c r="B94" s="41"/>
      <c r="C94" s="41"/>
      <c r="D94" s="41"/>
      <c r="E94" s="41"/>
      <c r="F94" s="41"/>
      <c r="G94" s="41"/>
      <c r="H94" s="41"/>
      <c r="I94" s="41"/>
    </row>
    <row r="95" spans="1:9" x14ac:dyDescent="0.25">
      <c r="B95" s="17" t="s">
        <v>28</v>
      </c>
      <c r="C95" s="18">
        <v>10</v>
      </c>
      <c r="D95" s="18">
        <v>0.05</v>
      </c>
      <c r="E95" s="18">
        <v>8.25</v>
      </c>
      <c r="F95" s="18">
        <v>0.08</v>
      </c>
      <c r="G95" s="18">
        <v>74.8</v>
      </c>
      <c r="H95" s="18">
        <v>14</v>
      </c>
      <c r="I95" s="25">
        <v>2008</v>
      </c>
    </row>
    <row r="96" spans="1:9" x14ac:dyDescent="0.25">
      <c r="B96" s="17" t="s">
        <v>64</v>
      </c>
      <c r="C96" s="18">
        <v>200</v>
      </c>
      <c r="D96" s="18">
        <v>6.21</v>
      </c>
      <c r="E96" s="18">
        <v>8.3699999999999992</v>
      </c>
      <c r="F96" s="18">
        <v>27.95</v>
      </c>
      <c r="G96" s="18">
        <v>211.95</v>
      </c>
      <c r="H96" s="18">
        <v>189</v>
      </c>
      <c r="I96" s="25">
        <v>2008</v>
      </c>
    </row>
    <row r="97" spans="1:9" x14ac:dyDescent="0.25">
      <c r="B97" s="17" t="s">
        <v>34</v>
      </c>
      <c r="C97" s="18">
        <v>110</v>
      </c>
      <c r="D97" s="18">
        <v>0.6</v>
      </c>
      <c r="E97" s="18">
        <v>0.6</v>
      </c>
      <c r="F97" s="18">
        <v>14.7</v>
      </c>
      <c r="G97" s="18">
        <v>70.5</v>
      </c>
      <c r="H97" s="18" t="s">
        <v>33</v>
      </c>
      <c r="I97" s="9">
        <v>2011</v>
      </c>
    </row>
    <row r="98" spans="1:9" x14ac:dyDescent="0.25">
      <c r="B98" s="17" t="s">
        <v>65</v>
      </c>
      <c r="C98" s="18">
        <v>180</v>
      </c>
      <c r="D98" s="18">
        <v>3.31</v>
      </c>
      <c r="E98" s="18">
        <v>2.4300000000000002</v>
      </c>
      <c r="F98" s="18">
        <v>26.63</v>
      </c>
      <c r="G98" s="18">
        <v>142.21</v>
      </c>
      <c r="H98" s="18">
        <v>379</v>
      </c>
      <c r="I98" s="25">
        <v>2011</v>
      </c>
    </row>
    <row r="99" spans="1:9" x14ac:dyDescent="0.25">
      <c r="B99" s="17" t="s">
        <v>32</v>
      </c>
      <c r="C99" s="18">
        <v>50</v>
      </c>
      <c r="D99" s="18">
        <v>3.71</v>
      </c>
      <c r="E99" s="18">
        <v>0.3</v>
      </c>
      <c r="F99" s="18">
        <v>24.34</v>
      </c>
      <c r="G99" s="18">
        <v>114.86</v>
      </c>
      <c r="H99" s="18" t="s">
        <v>33</v>
      </c>
      <c r="I99" s="26"/>
    </row>
    <row r="100" spans="1:9" x14ac:dyDescent="0.25">
      <c r="A100" s="41" t="s">
        <v>15</v>
      </c>
      <c r="B100" s="41"/>
      <c r="C100" s="11">
        <f>C95+C96+C97+C98+C99</f>
        <v>550</v>
      </c>
      <c r="D100" s="15">
        <f>D95+D96+D97+D98+D99</f>
        <v>13.879999999999999</v>
      </c>
      <c r="E100" s="15">
        <f>E95+E96+E97+E98+E99</f>
        <v>19.95</v>
      </c>
      <c r="F100" s="15">
        <f>F95+F96+F97+F98+F99</f>
        <v>93.7</v>
      </c>
      <c r="G100" s="15">
        <f>G95+G96+G97+G98+G99</f>
        <v>614.32000000000005</v>
      </c>
      <c r="H100" s="6"/>
      <c r="I100" s="6"/>
    </row>
    <row r="101" spans="1:9" x14ac:dyDescent="0.25">
      <c r="A101" s="41" t="s">
        <v>16</v>
      </c>
      <c r="B101" s="41"/>
      <c r="C101" s="41"/>
      <c r="D101" s="41"/>
      <c r="E101" s="41"/>
      <c r="F101" s="41"/>
      <c r="G101" s="41"/>
      <c r="H101" s="41"/>
      <c r="I101" s="41"/>
    </row>
    <row r="102" spans="1:9" x14ac:dyDescent="0.25">
      <c r="B102" s="17" t="s">
        <v>58</v>
      </c>
      <c r="C102" s="18">
        <v>200</v>
      </c>
      <c r="D102" s="18"/>
      <c r="E102" s="18"/>
      <c r="F102" s="18">
        <v>23.9</v>
      </c>
      <c r="G102" s="18">
        <v>93</v>
      </c>
      <c r="H102" s="18" t="s">
        <v>33</v>
      </c>
      <c r="I102" s="22">
        <v>2</v>
      </c>
    </row>
    <row r="103" spans="1:9" x14ac:dyDescent="0.25">
      <c r="B103" s="17" t="s">
        <v>52</v>
      </c>
      <c r="C103" s="18">
        <v>20</v>
      </c>
      <c r="D103" s="18">
        <v>2.1800000000000002</v>
      </c>
      <c r="E103" s="18">
        <v>2.85</v>
      </c>
      <c r="F103" s="18">
        <v>21.65</v>
      </c>
      <c r="G103" s="18">
        <v>121.35</v>
      </c>
      <c r="H103" s="18" t="s">
        <v>33</v>
      </c>
      <c r="I103" s="25"/>
    </row>
    <row r="104" spans="1:9" x14ac:dyDescent="0.25">
      <c r="A104" s="41" t="s">
        <v>15</v>
      </c>
      <c r="B104" s="41"/>
      <c r="C104" s="11">
        <f>C102+C103</f>
        <v>220</v>
      </c>
      <c r="D104" s="15">
        <f>D102+D103</f>
        <v>2.1800000000000002</v>
      </c>
      <c r="E104" s="15">
        <f>E102+E103</f>
        <v>2.85</v>
      </c>
      <c r="F104" s="15">
        <f>F102+F103</f>
        <v>45.55</v>
      </c>
      <c r="G104" s="15">
        <f>G102+G103</f>
        <v>214.35</v>
      </c>
      <c r="H104" s="6"/>
      <c r="I104" s="6"/>
    </row>
    <row r="105" spans="1:9" x14ac:dyDescent="0.25">
      <c r="A105" s="41" t="s">
        <v>17</v>
      </c>
      <c r="B105" s="41"/>
      <c r="C105" s="41"/>
      <c r="D105" s="41"/>
      <c r="E105" s="41"/>
      <c r="F105" s="41"/>
      <c r="G105" s="41"/>
      <c r="H105" s="41"/>
      <c r="I105" s="41"/>
    </row>
    <row r="106" spans="1:9" ht="18.75" customHeight="1" x14ac:dyDescent="0.25">
      <c r="B106" s="17" t="s">
        <v>66</v>
      </c>
      <c r="C106" s="18">
        <v>100</v>
      </c>
      <c r="D106" s="18">
        <v>1.5</v>
      </c>
      <c r="E106" s="18">
        <v>4.0999999999999996</v>
      </c>
      <c r="F106" s="18">
        <v>10</v>
      </c>
      <c r="G106" s="18">
        <v>76</v>
      </c>
      <c r="H106" s="18">
        <v>26</v>
      </c>
      <c r="I106" s="25">
        <v>2025</v>
      </c>
    </row>
    <row r="107" spans="1:9" ht="18" customHeight="1" x14ac:dyDescent="0.25">
      <c r="B107" s="17" t="s">
        <v>67</v>
      </c>
      <c r="C107" s="18">
        <v>250</v>
      </c>
      <c r="D107" s="18">
        <v>1.85</v>
      </c>
      <c r="E107" s="18">
        <v>5.07</v>
      </c>
      <c r="F107" s="18">
        <v>9.02</v>
      </c>
      <c r="G107" s="18">
        <v>89.81</v>
      </c>
      <c r="H107" s="18">
        <v>88</v>
      </c>
      <c r="I107" s="25">
        <v>2011</v>
      </c>
    </row>
    <row r="108" spans="1:9" x14ac:dyDescent="0.25">
      <c r="B108" s="17" t="s">
        <v>68</v>
      </c>
      <c r="C108" s="18">
        <v>100</v>
      </c>
      <c r="D108" s="18">
        <v>28.17</v>
      </c>
      <c r="E108" s="18">
        <v>7.19</v>
      </c>
      <c r="F108" s="18">
        <v>0.8</v>
      </c>
      <c r="G108" s="18">
        <v>181.82</v>
      </c>
      <c r="H108" s="18">
        <v>307</v>
      </c>
      <c r="I108" s="25">
        <v>2008</v>
      </c>
    </row>
    <row r="109" spans="1:9" x14ac:dyDescent="0.25">
      <c r="B109" s="17" t="s">
        <v>69</v>
      </c>
      <c r="C109" s="18">
        <v>180</v>
      </c>
      <c r="D109" s="18">
        <v>10.210000000000001</v>
      </c>
      <c r="E109" s="18">
        <v>8.2799999999999994</v>
      </c>
      <c r="F109" s="18">
        <v>49.37</v>
      </c>
      <c r="G109" s="18">
        <v>300.83999999999997</v>
      </c>
      <c r="H109" s="18">
        <v>181</v>
      </c>
      <c r="I109" s="25">
        <v>2008</v>
      </c>
    </row>
    <row r="110" spans="1:9" x14ac:dyDescent="0.25">
      <c r="B110" s="17" t="s">
        <v>40</v>
      </c>
      <c r="C110" s="18">
        <v>180</v>
      </c>
      <c r="D110" s="18">
        <v>0.2</v>
      </c>
      <c r="E110" s="18">
        <v>0.2</v>
      </c>
      <c r="F110" s="18">
        <v>27.9</v>
      </c>
      <c r="G110" s="18">
        <v>115</v>
      </c>
      <c r="H110" s="18">
        <v>394</v>
      </c>
      <c r="I110" s="25">
        <v>2008</v>
      </c>
    </row>
    <row r="111" spans="1:9" x14ac:dyDescent="0.25">
      <c r="B111" s="17" t="s">
        <v>32</v>
      </c>
      <c r="C111" s="18">
        <v>60</v>
      </c>
      <c r="D111" s="18">
        <v>3.71</v>
      </c>
      <c r="E111" s="18">
        <v>0.3</v>
      </c>
      <c r="F111" s="18">
        <v>24.34</v>
      </c>
      <c r="G111" s="18">
        <v>114.86</v>
      </c>
      <c r="H111" s="18" t="s">
        <v>33</v>
      </c>
      <c r="I111" s="25"/>
    </row>
    <row r="112" spans="1:9" x14ac:dyDescent="0.25">
      <c r="B112" s="17" t="s">
        <v>41</v>
      </c>
      <c r="C112" s="18">
        <v>70</v>
      </c>
      <c r="D112" s="18">
        <v>2.65</v>
      </c>
      <c r="E112" s="18">
        <v>0.35</v>
      </c>
      <c r="F112" s="18">
        <v>16.96</v>
      </c>
      <c r="G112" s="18">
        <v>81.58</v>
      </c>
      <c r="H112" s="18" t="s">
        <v>33</v>
      </c>
      <c r="I112" s="25">
        <v>2008</v>
      </c>
    </row>
    <row r="113" spans="1:9" x14ac:dyDescent="0.25">
      <c r="A113" s="41" t="s">
        <v>15</v>
      </c>
      <c r="B113" s="42"/>
      <c r="C113" s="11">
        <f>C106+C107+C108+C109+C110+C111+C112</f>
        <v>940</v>
      </c>
      <c r="D113" s="15">
        <f>D106+D107+D108+D109+D110+D111+D112</f>
        <v>48.290000000000006</v>
      </c>
      <c r="E113" s="15">
        <f>E106+E107+E108+E109+E110+E111+E112</f>
        <v>25.490000000000002</v>
      </c>
      <c r="F113" s="15">
        <f>F106+F107+F108+F109+F110+F111+F112</f>
        <v>138.39000000000001</v>
      </c>
      <c r="G113" s="15">
        <f>G106+G107+G108+G109+G110+G111+G112</f>
        <v>959.91000000000008</v>
      </c>
      <c r="H113" s="6"/>
      <c r="I113" s="6"/>
    </row>
    <row r="114" spans="1:9" x14ac:dyDescent="0.25">
      <c r="A114" s="41" t="s">
        <v>18</v>
      </c>
      <c r="B114" s="41"/>
      <c r="C114" s="41"/>
      <c r="D114" s="41"/>
      <c r="E114" s="41"/>
      <c r="F114" s="41"/>
      <c r="G114" s="41"/>
      <c r="H114" s="41"/>
      <c r="I114" s="41"/>
    </row>
    <row r="115" spans="1:9" x14ac:dyDescent="0.25">
      <c r="B115" s="17" t="s">
        <v>70</v>
      </c>
      <c r="C115" s="18">
        <v>150</v>
      </c>
      <c r="D115" s="18">
        <v>7.89</v>
      </c>
      <c r="E115" s="18">
        <v>6.55</v>
      </c>
      <c r="F115" s="18">
        <v>54.37</v>
      </c>
      <c r="G115" s="18">
        <v>307.95999999999998</v>
      </c>
      <c r="H115" s="18">
        <v>473</v>
      </c>
      <c r="I115" s="25">
        <v>2012</v>
      </c>
    </row>
    <row r="116" spans="1:9" x14ac:dyDescent="0.25">
      <c r="B116" s="17" t="s">
        <v>71</v>
      </c>
      <c r="C116" s="18">
        <v>200</v>
      </c>
      <c r="D116" s="18">
        <v>0.7</v>
      </c>
      <c r="E116" s="18">
        <v>0.3</v>
      </c>
      <c r="F116" s="18">
        <v>24.4</v>
      </c>
      <c r="G116" s="18">
        <v>103</v>
      </c>
      <c r="H116" s="18">
        <v>441</v>
      </c>
      <c r="I116" s="25">
        <v>2008</v>
      </c>
    </row>
    <row r="117" spans="1:9" x14ac:dyDescent="0.25">
      <c r="A117" s="41" t="s">
        <v>15</v>
      </c>
      <c r="B117" s="41"/>
      <c r="C117" s="11">
        <f>C115+C116</f>
        <v>350</v>
      </c>
      <c r="D117" s="15">
        <f>D115+D116</f>
        <v>8.59</v>
      </c>
      <c r="E117" s="15">
        <f>E115+E116</f>
        <v>6.85</v>
      </c>
      <c r="F117" s="15">
        <f>F115+F116</f>
        <v>78.77</v>
      </c>
      <c r="G117" s="15">
        <f>G115+G116</f>
        <v>410.96</v>
      </c>
      <c r="H117" s="6"/>
      <c r="I117" s="6"/>
    </row>
    <row r="118" spans="1:9" x14ac:dyDescent="0.25">
      <c r="A118" s="41" t="s">
        <v>19</v>
      </c>
      <c r="B118" s="41"/>
      <c r="C118" s="41"/>
      <c r="D118" s="41"/>
      <c r="E118" s="41"/>
      <c r="F118" s="41"/>
      <c r="G118" s="41"/>
      <c r="H118" s="41"/>
      <c r="I118" s="41"/>
    </row>
    <row r="119" spans="1:9" x14ac:dyDescent="0.25">
      <c r="B119" s="17" t="s">
        <v>72</v>
      </c>
      <c r="C119" s="18">
        <v>100</v>
      </c>
      <c r="D119" s="18">
        <v>14.21</v>
      </c>
      <c r="E119" s="18">
        <v>7.66</v>
      </c>
      <c r="F119" s="18">
        <v>7.17</v>
      </c>
      <c r="G119" s="18">
        <v>154.24</v>
      </c>
      <c r="H119" s="18">
        <v>257</v>
      </c>
      <c r="I119" s="25">
        <v>2012</v>
      </c>
    </row>
    <row r="120" spans="1:9" x14ac:dyDescent="0.25">
      <c r="B120" s="17" t="s">
        <v>73</v>
      </c>
      <c r="C120" s="18">
        <v>180</v>
      </c>
      <c r="D120" s="18">
        <v>3.8</v>
      </c>
      <c r="E120" s="18">
        <v>4.3</v>
      </c>
      <c r="F120" s="18">
        <v>9.8000000000000007</v>
      </c>
      <c r="G120" s="18">
        <v>93</v>
      </c>
      <c r="H120" s="18">
        <v>346</v>
      </c>
      <c r="I120" s="25">
        <v>2012</v>
      </c>
    </row>
    <row r="121" spans="1:9" x14ac:dyDescent="0.25">
      <c r="B121" s="17" t="s">
        <v>74</v>
      </c>
      <c r="C121" s="18">
        <v>180</v>
      </c>
      <c r="D121" s="18">
        <v>0.27</v>
      </c>
      <c r="E121" s="18">
        <v>0.09</v>
      </c>
      <c r="F121" s="18">
        <v>13.68</v>
      </c>
      <c r="G121" s="18">
        <v>56</v>
      </c>
      <c r="H121" s="18">
        <v>431</v>
      </c>
      <c r="I121" s="25">
        <v>2008</v>
      </c>
    </row>
    <row r="122" spans="1:9" x14ac:dyDescent="0.25">
      <c r="B122" s="17" t="s">
        <v>32</v>
      </c>
      <c r="C122" s="18">
        <v>90</v>
      </c>
      <c r="D122" s="18">
        <v>3.71</v>
      </c>
      <c r="E122" s="18">
        <v>0.3</v>
      </c>
      <c r="F122" s="18">
        <v>24.34</v>
      </c>
      <c r="G122" s="18">
        <v>114.86</v>
      </c>
      <c r="H122" s="18" t="s">
        <v>33</v>
      </c>
      <c r="I122" s="25"/>
    </row>
    <row r="123" spans="1:9" x14ac:dyDescent="0.25">
      <c r="B123" s="17" t="s">
        <v>41</v>
      </c>
      <c r="C123" s="18">
        <v>50</v>
      </c>
      <c r="D123" s="18">
        <v>2.65</v>
      </c>
      <c r="E123" s="18">
        <v>0.35</v>
      </c>
      <c r="F123" s="18">
        <v>16.96</v>
      </c>
      <c r="G123" s="18">
        <v>81.58</v>
      </c>
      <c r="H123" s="18" t="s">
        <v>33</v>
      </c>
      <c r="I123" s="25">
        <v>2008</v>
      </c>
    </row>
    <row r="124" spans="1:9" x14ac:dyDescent="0.25">
      <c r="A124" s="41" t="s">
        <v>15</v>
      </c>
      <c r="B124" s="41"/>
      <c r="C124" s="11">
        <f>C119+C120+C121+C122+C123</f>
        <v>600</v>
      </c>
      <c r="D124" s="15">
        <f>D119+D120+D121+D122+D123</f>
        <v>24.64</v>
      </c>
      <c r="E124" s="15">
        <f>E119+E120+E121+E122+E123</f>
        <v>12.700000000000001</v>
      </c>
      <c r="F124" s="15">
        <f>F119+F120+F121+F122+F123</f>
        <v>71.949999999999989</v>
      </c>
      <c r="G124" s="15">
        <f>G119+G120+G121+G122+G123</f>
        <v>499.68</v>
      </c>
      <c r="H124" s="6"/>
      <c r="I124" s="6"/>
    </row>
    <row r="125" spans="1:9" x14ac:dyDescent="0.25">
      <c r="A125" s="41" t="s">
        <v>20</v>
      </c>
      <c r="B125" s="41"/>
      <c r="C125" s="41"/>
      <c r="D125" s="41"/>
      <c r="E125" s="41"/>
      <c r="F125" s="41"/>
      <c r="G125" s="41"/>
      <c r="H125" s="41"/>
      <c r="I125" s="41"/>
    </row>
    <row r="126" spans="1:9" x14ac:dyDescent="0.25">
      <c r="A126" s="8"/>
      <c r="B126" s="17" t="s">
        <v>47</v>
      </c>
      <c r="C126" s="18">
        <v>190</v>
      </c>
      <c r="D126" s="18">
        <v>5.3</v>
      </c>
      <c r="E126" s="18">
        <v>6.1</v>
      </c>
      <c r="F126" s="18">
        <v>7.6</v>
      </c>
      <c r="G126" s="18">
        <v>104.5</v>
      </c>
      <c r="H126" s="18" t="s">
        <v>33</v>
      </c>
      <c r="I126" s="14"/>
    </row>
    <row r="127" spans="1:9" x14ac:dyDescent="0.25">
      <c r="B127" s="17" t="s">
        <v>48</v>
      </c>
      <c r="C127" s="18">
        <v>10</v>
      </c>
      <c r="D127" s="18">
        <v>1</v>
      </c>
      <c r="E127" s="18">
        <v>0.1</v>
      </c>
      <c r="F127" s="18">
        <v>6.4</v>
      </c>
      <c r="G127" s="18">
        <v>31</v>
      </c>
      <c r="H127" s="18" t="s">
        <v>33</v>
      </c>
      <c r="I127" s="22">
        <v>2008</v>
      </c>
    </row>
    <row r="128" spans="1:9" x14ac:dyDescent="0.25">
      <c r="A128" s="41" t="s">
        <v>15</v>
      </c>
      <c r="B128" s="41"/>
      <c r="C128" s="11">
        <v>200</v>
      </c>
      <c r="D128" s="15">
        <f>D126+D127</f>
        <v>6.3</v>
      </c>
      <c r="E128" s="15">
        <f>E126+E127</f>
        <v>6.1999999999999993</v>
      </c>
      <c r="F128" s="15">
        <f>F126+F127</f>
        <v>14</v>
      </c>
      <c r="G128" s="15">
        <f>G126+G127</f>
        <v>135.5</v>
      </c>
      <c r="H128" s="6"/>
      <c r="I128" s="6"/>
    </row>
    <row r="129" spans="1:9" x14ac:dyDescent="0.25">
      <c r="A129" s="41" t="s">
        <v>21</v>
      </c>
      <c r="B129" s="41"/>
      <c r="C129" s="5"/>
      <c r="D129" s="15">
        <f>D100+D104+D113+D117+D124+D128</f>
        <v>103.88000000000001</v>
      </c>
      <c r="E129" s="15">
        <f>E100+E104+E113+E117+E124+E128</f>
        <v>74.040000000000006</v>
      </c>
      <c r="F129" s="15">
        <f>F100+F104+F113+F117+F124+F128</f>
        <v>442.35999999999996</v>
      </c>
      <c r="G129" s="15">
        <f>G100+G104+G113+G117+G124+G128</f>
        <v>2834.72</v>
      </c>
      <c r="H129" s="6"/>
      <c r="I129" s="6"/>
    </row>
    <row r="132" spans="1:9" ht="29.45" customHeight="1" x14ac:dyDescent="0.25">
      <c r="A132" s="38" t="s">
        <v>114</v>
      </c>
      <c r="B132" s="38"/>
      <c r="F132" s="39" t="s">
        <v>118</v>
      </c>
      <c r="G132" s="39"/>
      <c r="H132" s="39"/>
      <c r="I132" s="39"/>
    </row>
    <row r="133" spans="1:9" x14ac:dyDescent="0.25">
      <c r="C133" s="3" t="s">
        <v>0</v>
      </c>
    </row>
    <row r="134" spans="1:9" x14ac:dyDescent="0.25">
      <c r="B134" s="4" t="s">
        <v>1</v>
      </c>
      <c r="C134" s="3" t="s">
        <v>24</v>
      </c>
      <c r="E134" t="s">
        <v>27</v>
      </c>
    </row>
    <row r="135" spans="1:9" x14ac:dyDescent="0.25">
      <c r="I135" s="7" t="s">
        <v>3</v>
      </c>
    </row>
    <row r="136" spans="1:9" x14ac:dyDescent="0.25">
      <c r="A136" s="40" t="s">
        <v>4</v>
      </c>
      <c r="B136" s="40" t="s">
        <v>5</v>
      </c>
      <c r="C136" s="40" t="s">
        <v>6</v>
      </c>
      <c r="D136" s="40" t="s">
        <v>7</v>
      </c>
      <c r="E136" s="40"/>
      <c r="F136" s="40"/>
      <c r="G136" s="40" t="s">
        <v>8</v>
      </c>
      <c r="H136" s="40" t="s">
        <v>9</v>
      </c>
      <c r="I136" s="40" t="s">
        <v>10</v>
      </c>
    </row>
    <row r="137" spans="1:9" x14ac:dyDescent="0.25">
      <c r="A137" s="40"/>
      <c r="B137" s="40"/>
      <c r="C137" s="40"/>
      <c r="D137" s="5" t="s">
        <v>11</v>
      </c>
      <c r="E137" s="5" t="s">
        <v>12</v>
      </c>
      <c r="F137" s="5" t="s">
        <v>13</v>
      </c>
      <c r="G137" s="40"/>
      <c r="H137" s="40"/>
      <c r="I137" s="40"/>
    </row>
    <row r="138" spans="1:9" x14ac:dyDescent="0.25">
      <c r="A138" s="41" t="s">
        <v>14</v>
      </c>
      <c r="B138" s="41"/>
      <c r="C138" s="41"/>
      <c r="D138" s="41"/>
      <c r="E138" s="41"/>
      <c r="F138" s="41"/>
      <c r="G138" s="41"/>
      <c r="H138" s="41"/>
      <c r="I138" s="41"/>
    </row>
    <row r="139" spans="1:9" x14ac:dyDescent="0.25">
      <c r="B139" s="17" t="s">
        <v>28</v>
      </c>
      <c r="C139" s="18">
        <v>10</v>
      </c>
      <c r="D139" s="18">
        <v>0.05</v>
      </c>
      <c r="E139" s="18">
        <v>8.25</v>
      </c>
      <c r="F139" s="18">
        <v>0.08</v>
      </c>
      <c r="G139" s="18">
        <v>74.8</v>
      </c>
      <c r="H139" s="18">
        <v>14</v>
      </c>
      <c r="I139" s="22">
        <v>2011</v>
      </c>
    </row>
    <row r="140" spans="1:9" x14ac:dyDescent="0.25">
      <c r="B140" s="17" t="s">
        <v>49</v>
      </c>
      <c r="C140" s="23">
        <v>15</v>
      </c>
      <c r="D140" s="23">
        <v>3.48</v>
      </c>
      <c r="E140" s="23">
        <v>4.43</v>
      </c>
      <c r="F140" s="23"/>
      <c r="G140" s="23">
        <v>54.6</v>
      </c>
      <c r="H140" s="24">
        <v>15</v>
      </c>
      <c r="I140" s="25">
        <v>2011</v>
      </c>
    </row>
    <row r="141" spans="1:9" x14ac:dyDescent="0.25">
      <c r="B141" s="17" t="s">
        <v>111</v>
      </c>
      <c r="C141" s="18">
        <v>235</v>
      </c>
      <c r="D141" s="18">
        <v>8.01</v>
      </c>
      <c r="E141" s="18">
        <v>9.4700000000000006</v>
      </c>
      <c r="F141" s="18">
        <v>34.83</v>
      </c>
      <c r="G141" s="18">
        <v>256.83</v>
      </c>
      <c r="H141" s="18">
        <v>184</v>
      </c>
      <c r="I141" s="25">
        <v>2012</v>
      </c>
    </row>
    <row r="142" spans="1:9" x14ac:dyDescent="0.25">
      <c r="B142" s="17" t="s">
        <v>75</v>
      </c>
      <c r="C142" s="18">
        <v>200</v>
      </c>
      <c r="D142" s="18">
        <v>3.75</v>
      </c>
      <c r="E142" s="18">
        <v>3.01</v>
      </c>
      <c r="F142" s="18">
        <v>24.42</v>
      </c>
      <c r="G142" s="18">
        <v>141</v>
      </c>
      <c r="H142" s="18">
        <v>382</v>
      </c>
      <c r="I142" s="25">
        <v>2011</v>
      </c>
    </row>
    <row r="143" spans="1:9" x14ac:dyDescent="0.25">
      <c r="B143" s="17" t="s">
        <v>32</v>
      </c>
      <c r="C143" s="18">
        <v>90</v>
      </c>
      <c r="D143" s="18">
        <v>3.71</v>
      </c>
      <c r="E143" s="18">
        <v>0.3</v>
      </c>
      <c r="F143" s="18">
        <v>24.34</v>
      </c>
      <c r="G143" s="18">
        <v>114.86</v>
      </c>
      <c r="H143" s="18" t="s">
        <v>33</v>
      </c>
      <c r="I143" s="26"/>
    </row>
    <row r="144" spans="1:9" x14ac:dyDescent="0.25">
      <c r="A144" s="41" t="s">
        <v>15</v>
      </c>
      <c r="B144" s="41"/>
      <c r="C144" s="11">
        <f>C139+C140+C141+C142+C143</f>
        <v>550</v>
      </c>
      <c r="D144" s="15">
        <f>D139+D140+D141+D142+D143</f>
        <v>19</v>
      </c>
      <c r="E144" s="15">
        <f>E139+E140+E141+E142+E143</f>
        <v>25.459999999999997</v>
      </c>
      <c r="F144" s="15">
        <f>F139+F140+F141+F142+F143</f>
        <v>83.67</v>
      </c>
      <c r="G144" s="15">
        <f>G139+G140+G141+G142+G143</f>
        <v>642.09</v>
      </c>
      <c r="H144" s="6"/>
      <c r="I144" s="6"/>
    </row>
    <row r="145" spans="1:9" x14ac:dyDescent="0.25">
      <c r="A145" s="41" t="s">
        <v>16</v>
      </c>
      <c r="B145" s="41"/>
      <c r="C145" s="41"/>
      <c r="D145" s="41"/>
      <c r="E145" s="41"/>
      <c r="F145" s="41"/>
      <c r="G145" s="41"/>
      <c r="H145" s="41"/>
      <c r="I145" s="41"/>
    </row>
    <row r="146" spans="1:9" x14ac:dyDescent="0.25">
      <c r="B146" s="17" t="s">
        <v>71</v>
      </c>
      <c r="C146" s="18">
        <v>180</v>
      </c>
      <c r="D146" s="18">
        <v>0.7</v>
      </c>
      <c r="E146" s="18">
        <v>0.3</v>
      </c>
      <c r="F146" s="18">
        <v>16.399999999999999</v>
      </c>
      <c r="G146" s="18">
        <v>103</v>
      </c>
      <c r="H146" s="18">
        <v>441</v>
      </c>
      <c r="I146" s="22">
        <v>2008</v>
      </c>
    </row>
    <row r="147" spans="1:9" x14ac:dyDescent="0.25">
      <c r="B147" s="17" t="s">
        <v>52</v>
      </c>
      <c r="C147" s="18">
        <v>20</v>
      </c>
      <c r="D147" s="18">
        <v>2.1800000000000002</v>
      </c>
      <c r="E147" s="18">
        <v>2.85</v>
      </c>
      <c r="F147" s="18">
        <v>21.65</v>
      </c>
      <c r="G147" s="18">
        <v>121.35</v>
      </c>
      <c r="H147" s="18" t="s">
        <v>33</v>
      </c>
      <c r="I147" s="25"/>
    </row>
    <row r="148" spans="1:9" x14ac:dyDescent="0.25">
      <c r="A148" s="41" t="s">
        <v>15</v>
      </c>
      <c r="B148" s="41"/>
      <c r="C148" s="11">
        <f>C146+C147</f>
        <v>200</v>
      </c>
      <c r="D148" s="15">
        <f>D146+D147</f>
        <v>2.88</v>
      </c>
      <c r="E148" s="15">
        <f>E146+E147</f>
        <v>3.15</v>
      </c>
      <c r="F148" s="15">
        <f>F146+F147</f>
        <v>38.049999999999997</v>
      </c>
      <c r="G148" s="15">
        <f>G146+G147</f>
        <v>224.35</v>
      </c>
      <c r="H148" s="6"/>
      <c r="I148" s="6"/>
    </row>
    <row r="149" spans="1:9" x14ac:dyDescent="0.25">
      <c r="A149" s="41" t="s">
        <v>17</v>
      </c>
      <c r="B149" s="41"/>
      <c r="C149" s="41"/>
      <c r="D149" s="41"/>
      <c r="E149" s="41"/>
      <c r="F149" s="41"/>
      <c r="G149" s="41"/>
      <c r="H149" s="41"/>
      <c r="I149" s="41"/>
    </row>
    <row r="150" spans="1:9" x14ac:dyDescent="0.25">
      <c r="B150" s="17" t="s">
        <v>80</v>
      </c>
      <c r="C150" s="28">
        <v>100</v>
      </c>
      <c r="D150" s="28">
        <v>2.2999999999999998</v>
      </c>
      <c r="E150" s="28">
        <v>7.2</v>
      </c>
      <c r="F150" s="28">
        <v>9.1</v>
      </c>
      <c r="G150" s="28">
        <v>87</v>
      </c>
      <c r="H150" s="29">
        <v>14</v>
      </c>
      <c r="I150" s="10">
        <v>2025</v>
      </c>
    </row>
    <row r="151" spans="1:9" x14ac:dyDescent="0.25">
      <c r="B151" s="17" t="s">
        <v>76</v>
      </c>
      <c r="C151" s="18">
        <v>250</v>
      </c>
      <c r="D151" s="18">
        <v>2.2400000000000002</v>
      </c>
      <c r="E151" s="18">
        <v>5.24</v>
      </c>
      <c r="F151" s="18">
        <v>16.43</v>
      </c>
      <c r="G151" s="18">
        <v>122.18</v>
      </c>
      <c r="H151" s="18">
        <v>76</v>
      </c>
      <c r="I151" s="25">
        <v>2012</v>
      </c>
    </row>
    <row r="152" spans="1:9" x14ac:dyDescent="0.25">
      <c r="B152" s="17" t="s">
        <v>77</v>
      </c>
      <c r="C152" s="18">
        <v>100</v>
      </c>
      <c r="D152" s="18">
        <v>14.99</v>
      </c>
      <c r="E152" s="18">
        <v>15.38</v>
      </c>
      <c r="F152" s="18">
        <v>12.59</v>
      </c>
      <c r="G152" s="18">
        <v>249.75</v>
      </c>
      <c r="H152" s="18">
        <v>272</v>
      </c>
      <c r="I152" s="25">
        <v>2008</v>
      </c>
    </row>
    <row r="153" spans="1:9" x14ac:dyDescent="0.25">
      <c r="B153" s="17" t="s">
        <v>39</v>
      </c>
      <c r="C153" s="18">
        <v>180</v>
      </c>
      <c r="D153" s="18">
        <v>6.52</v>
      </c>
      <c r="E153" s="18">
        <v>5.59</v>
      </c>
      <c r="F153" s="18">
        <v>37.130000000000003</v>
      </c>
      <c r="G153" s="18">
        <v>225.82</v>
      </c>
      <c r="H153" s="18">
        <v>209</v>
      </c>
      <c r="I153" s="25">
        <v>2008</v>
      </c>
    </row>
    <row r="154" spans="1:9" x14ac:dyDescent="0.25">
      <c r="B154" s="17" t="s">
        <v>56</v>
      </c>
      <c r="C154" s="18">
        <v>180</v>
      </c>
      <c r="D154" s="18">
        <v>0</v>
      </c>
      <c r="E154" s="18">
        <v>0</v>
      </c>
      <c r="F154" s="18">
        <v>19.36</v>
      </c>
      <c r="G154" s="18">
        <v>77.41</v>
      </c>
      <c r="H154" s="18">
        <v>349</v>
      </c>
      <c r="I154" s="25">
        <v>2011</v>
      </c>
    </row>
    <row r="155" spans="1:9" x14ac:dyDescent="0.25">
      <c r="B155" s="17" t="s">
        <v>32</v>
      </c>
      <c r="C155" s="18">
        <v>50</v>
      </c>
      <c r="D155" s="18">
        <v>3.71</v>
      </c>
      <c r="E155" s="18">
        <v>0.3</v>
      </c>
      <c r="F155" s="18">
        <v>24.34</v>
      </c>
      <c r="G155" s="18">
        <v>114.86</v>
      </c>
      <c r="H155" s="18" t="s">
        <v>33</v>
      </c>
      <c r="I155" s="25"/>
    </row>
    <row r="156" spans="1:9" x14ac:dyDescent="0.25">
      <c r="B156" s="17" t="s">
        <v>41</v>
      </c>
      <c r="C156" s="18">
        <v>60</v>
      </c>
      <c r="D156" s="18">
        <v>2.65</v>
      </c>
      <c r="E156" s="18">
        <v>0.35</v>
      </c>
      <c r="F156" s="18">
        <v>16.96</v>
      </c>
      <c r="G156" s="18">
        <v>81.58</v>
      </c>
      <c r="H156" s="18" t="s">
        <v>33</v>
      </c>
      <c r="I156" s="25">
        <v>2008</v>
      </c>
    </row>
    <row r="157" spans="1:9" x14ac:dyDescent="0.25">
      <c r="A157" s="41" t="s">
        <v>15</v>
      </c>
      <c r="B157" s="42"/>
      <c r="C157" s="11">
        <f>C150+C151+C152+C153+C154+C155+C156</f>
        <v>920</v>
      </c>
      <c r="D157" s="15">
        <f>D150+D151+D152+D153+D154+D155+D156</f>
        <v>32.410000000000004</v>
      </c>
      <c r="E157" s="15">
        <f>E150+E151+E152+E153+E154+E155+E156</f>
        <v>34.059999999999995</v>
      </c>
      <c r="F157" s="15">
        <f>F150+F151+F152+F153+F154+F155+F156</f>
        <v>135.91</v>
      </c>
      <c r="G157" s="15">
        <f>G150+G151+G152+G153+G154+G155+G156</f>
        <v>958.6</v>
      </c>
      <c r="H157" s="6"/>
      <c r="I157" s="6"/>
    </row>
    <row r="158" spans="1:9" x14ac:dyDescent="0.25">
      <c r="A158" s="41" t="s">
        <v>18</v>
      </c>
      <c r="B158" s="41"/>
      <c r="C158" s="41"/>
      <c r="D158" s="41"/>
      <c r="E158" s="41"/>
      <c r="F158" s="41"/>
      <c r="G158" s="41"/>
      <c r="H158" s="41"/>
      <c r="I158" s="41"/>
    </row>
    <row r="159" spans="1:9" x14ac:dyDescent="0.25">
      <c r="B159" s="17" t="s">
        <v>78</v>
      </c>
      <c r="C159" s="18">
        <v>150</v>
      </c>
      <c r="D159" s="18">
        <v>6.8</v>
      </c>
      <c r="E159" s="18">
        <v>12.76</v>
      </c>
      <c r="F159" s="18">
        <v>59.8</v>
      </c>
      <c r="G159" s="18">
        <v>382.43</v>
      </c>
      <c r="H159" s="18">
        <v>419</v>
      </c>
      <c r="I159" s="25">
        <v>2011</v>
      </c>
    </row>
    <row r="160" spans="1:9" x14ac:dyDescent="0.25">
      <c r="B160" s="17" t="s">
        <v>79</v>
      </c>
      <c r="C160" s="18">
        <v>200</v>
      </c>
      <c r="D160" s="18"/>
      <c r="E160" s="18"/>
      <c r="F160" s="18">
        <v>23.9</v>
      </c>
      <c r="G160" s="18">
        <v>93</v>
      </c>
      <c r="H160" s="18" t="s">
        <v>33</v>
      </c>
      <c r="I160" s="30"/>
    </row>
    <row r="161" spans="1:9" x14ac:dyDescent="0.25">
      <c r="A161" s="41" t="s">
        <v>15</v>
      </c>
      <c r="B161" s="41"/>
      <c r="C161" s="11">
        <f>C159+C160</f>
        <v>350</v>
      </c>
      <c r="D161" s="15">
        <f>D159+D160</f>
        <v>6.8</v>
      </c>
      <c r="E161" s="15">
        <f>E159+E160</f>
        <v>12.76</v>
      </c>
      <c r="F161" s="15">
        <f>F159+F160</f>
        <v>83.699999999999989</v>
      </c>
      <c r="G161" s="15">
        <f>G159+G160</f>
        <v>475.43</v>
      </c>
      <c r="H161" s="6"/>
      <c r="I161" s="6"/>
    </row>
    <row r="162" spans="1:9" x14ac:dyDescent="0.25">
      <c r="A162" s="41" t="s">
        <v>19</v>
      </c>
      <c r="B162" s="41"/>
      <c r="C162" s="41"/>
      <c r="D162" s="41"/>
      <c r="E162" s="41"/>
      <c r="F162" s="41"/>
      <c r="G162" s="41"/>
      <c r="H162" s="41"/>
      <c r="I162" s="41"/>
    </row>
    <row r="163" spans="1:9" x14ac:dyDescent="0.25">
      <c r="B163" s="17" t="s">
        <v>117</v>
      </c>
      <c r="C163" s="18">
        <v>100</v>
      </c>
      <c r="D163" s="18">
        <v>0.42</v>
      </c>
      <c r="E163" s="18">
        <v>4.97</v>
      </c>
      <c r="F163" s="18">
        <v>7.4</v>
      </c>
      <c r="G163" s="18">
        <v>87</v>
      </c>
      <c r="H163" s="18">
        <v>50</v>
      </c>
      <c r="I163" s="25">
        <v>2025</v>
      </c>
    </row>
    <row r="164" spans="1:9" x14ac:dyDescent="0.25">
      <c r="B164" s="17" t="s">
        <v>81</v>
      </c>
      <c r="C164" s="18">
        <v>200</v>
      </c>
      <c r="D164" s="18">
        <v>25.08</v>
      </c>
      <c r="E164" s="18">
        <v>26.06</v>
      </c>
      <c r="F164" s="18">
        <v>37.159999999999997</v>
      </c>
      <c r="G164" s="18">
        <v>483.14</v>
      </c>
      <c r="H164" s="18">
        <v>244</v>
      </c>
      <c r="I164" s="25">
        <v>2011</v>
      </c>
    </row>
    <row r="165" spans="1:9" x14ac:dyDescent="0.25">
      <c r="B165" s="17" t="s">
        <v>46</v>
      </c>
      <c r="C165" s="18">
        <v>180</v>
      </c>
      <c r="D165" s="18">
        <v>2.0299999999999998</v>
      </c>
      <c r="E165" s="18">
        <v>1.7</v>
      </c>
      <c r="F165" s="18">
        <v>13.07</v>
      </c>
      <c r="G165" s="18">
        <v>76.09</v>
      </c>
      <c r="H165" s="18">
        <v>394</v>
      </c>
      <c r="I165" s="25">
        <v>2012</v>
      </c>
    </row>
    <row r="166" spans="1:9" x14ac:dyDescent="0.25">
      <c r="B166" s="17" t="s">
        <v>32</v>
      </c>
      <c r="C166" s="18">
        <v>60</v>
      </c>
      <c r="D166" s="18">
        <v>3.71</v>
      </c>
      <c r="E166" s="18">
        <v>0.3</v>
      </c>
      <c r="F166" s="18">
        <v>24.34</v>
      </c>
      <c r="G166" s="18">
        <v>114.86</v>
      </c>
      <c r="H166" s="18" t="s">
        <v>33</v>
      </c>
      <c r="I166" s="25"/>
    </row>
    <row r="167" spans="1:9" x14ac:dyDescent="0.25">
      <c r="B167" s="17" t="s">
        <v>41</v>
      </c>
      <c r="C167" s="18">
        <v>60</v>
      </c>
      <c r="D167" s="18">
        <v>2.65</v>
      </c>
      <c r="E167" s="18">
        <v>0.35</v>
      </c>
      <c r="F167" s="18">
        <v>16.96</v>
      </c>
      <c r="G167" s="18">
        <v>81.58</v>
      </c>
      <c r="H167" s="18" t="s">
        <v>33</v>
      </c>
      <c r="I167" s="25">
        <v>2008</v>
      </c>
    </row>
    <row r="168" spans="1:9" x14ac:dyDescent="0.25">
      <c r="A168" s="41" t="s">
        <v>15</v>
      </c>
      <c r="B168" s="41"/>
      <c r="C168" s="11">
        <f>C163+C164+C165+C166+C167</f>
        <v>600</v>
      </c>
      <c r="D168" s="15">
        <f>D163+D164+D165+D166+D167</f>
        <v>33.89</v>
      </c>
      <c r="E168" s="15">
        <f>E163+E164+E165+E166+E167</f>
        <v>33.379999999999995</v>
      </c>
      <c r="F168" s="15">
        <f>F163+F164+F165+F166+F167</f>
        <v>98.93</v>
      </c>
      <c r="G168" s="15">
        <f>G163+G164+G165+G166+G167</f>
        <v>842.67000000000007</v>
      </c>
      <c r="H168" s="6"/>
      <c r="I168" s="6"/>
    </row>
    <row r="169" spans="1:9" x14ac:dyDescent="0.25">
      <c r="A169" s="41" t="s">
        <v>20</v>
      </c>
      <c r="B169" s="41"/>
      <c r="C169" s="41"/>
      <c r="D169" s="41"/>
      <c r="E169" s="41"/>
      <c r="F169" s="41"/>
      <c r="G169" s="41"/>
      <c r="H169" s="41"/>
      <c r="I169" s="41"/>
    </row>
    <row r="170" spans="1:9" x14ac:dyDescent="0.25">
      <c r="A170" s="8"/>
      <c r="B170" s="31" t="s">
        <v>47</v>
      </c>
      <c r="C170" s="18">
        <v>190</v>
      </c>
      <c r="D170" s="18">
        <v>5.3</v>
      </c>
      <c r="E170" s="18">
        <v>6.1</v>
      </c>
      <c r="F170" s="18">
        <v>7.6</v>
      </c>
      <c r="G170" s="18">
        <v>104.5</v>
      </c>
      <c r="H170" s="18" t="s">
        <v>33</v>
      </c>
      <c r="I170" s="14"/>
    </row>
    <row r="171" spans="1:9" x14ac:dyDescent="0.25">
      <c r="B171" s="31" t="s">
        <v>62</v>
      </c>
      <c r="C171" s="18">
        <v>10</v>
      </c>
      <c r="D171" s="18">
        <v>1</v>
      </c>
      <c r="E171" s="18">
        <v>0.7</v>
      </c>
      <c r="F171" s="18">
        <v>8.3000000000000007</v>
      </c>
      <c r="G171" s="18">
        <v>35.4</v>
      </c>
      <c r="H171" s="18" t="s">
        <v>33</v>
      </c>
      <c r="I171" s="22">
        <v>2008</v>
      </c>
    </row>
    <row r="172" spans="1:9" x14ac:dyDescent="0.25">
      <c r="A172" s="41" t="s">
        <v>15</v>
      </c>
      <c r="B172" s="41"/>
      <c r="C172" s="12">
        <v>200</v>
      </c>
      <c r="D172" s="16">
        <f>D170+D171</f>
        <v>6.3</v>
      </c>
      <c r="E172" s="16">
        <f>E170+E171</f>
        <v>6.8</v>
      </c>
      <c r="F172" s="16">
        <f>F170+F171</f>
        <v>15.9</v>
      </c>
      <c r="G172" s="16">
        <f>G170+G171</f>
        <v>139.9</v>
      </c>
      <c r="H172" s="6"/>
      <c r="I172" s="6"/>
    </row>
    <row r="173" spans="1:9" x14ac:dyDescent="0.25">
      <c r="A173" s="41" t="s">
        <v>21</v>
      </c>
      <c r="B173" s="41"/>
      <c r="C173" s="5"/>
      <c r="D173" s="15">
        <f>D144+D148+D157+D161+D168+D172</f>
        <v>101.28</v>
      </c>
      <c r="E173" s="15">
        <f>E144+E148+E157+E161+E168+E172</f>
        <v>115.60999999999999</v>
      </c>
      <c r="F173" s="15">
        <f>F144+F148+F157+F161+F168+F172</f>
        <v>456.15999999999997</v>
      </c>
      <c r="G173" s="15">
        <f>G144+G148+G157+G161+G168+G172</f>
        <v>3283.04</v>
      </c>
      <c r="H173" s="6"/>
      <c r="I173" s="6"/>
    </row>
    <row r="176" spans="1:9" ht="30" customHeight="1" x14ac:dyDescent="0.25">
      <c r="A176" s="38" t="s">
        <v>113</v>
      </c>
      <c r="B176" s="38"/>
      <c r="F176" s="39" t="s">
        <v>118</v>
      </c>
      <c r="G176" s="39"/>
      <c r="H176" s="39"/>
      <c r="I176" s="39"/>
    </row>
    <row r="177" spans="1:9" x14ac:dyDescent="0.25">
      <c r="C177" s="3" t="s">
        <v>0</v>
      </c>
    </row>
    <row r="178" spans="1:9" x14ac:dyDescent="0.25">
      <c r="B178" s="4" t="s">
        <v>1</v>
      </c>
      <c r="C178" s="3" t="s">
        <v>25</v>
      </c>
      <c r="E178" t="s">
        <v>27</v>
      </c>
    </row>
    <row r="179" spans="1:9" x14ac:dyDescent="0.25">
      <c r="I179" s="7" t="s">
        <v>3</v>
      </c>
    </row>
    <row r="180" spans="1:9" x14ac:dyDescent="0.25">
      <c r="A180" s="40" t="s">
        <v>4</v>
      </c>
      <c r="B180" s="40" t="s">
        <v>5</v>
      </c>
      <c r="C180" s="40" t="s">
        <v>6</v>
      </c>
      <c r="D180" s="40" t="s">
        <v>7</v>
      </c>
      <c r="E180" s="40"/>
      <c r="F180" s="40"/>
      <c r="G180" s="40" t="s">
        <v>8</v>
      </c>
      <c r="H180" s="40" t="s">
        <v>9</v>
      </c>
      <c r="I180" s="40" t="s">
        <v>10</v>
      </c>
    </row>
    <row r="181" spans="1:9" x14ac:dyDescent="0.25">
      <c r="A181" s="40"/>
      <c r="B181" s="40"/>
      <c r="C181" s="40"/>
      <c r="D181" s="5" t="s">
        <v>11</v>
      </c>
      <c r="E181" s="5" t="s">
        <v>12</v>
      </c>
      <c r="F181" s="5" t="s">
        <v>13</v>
      </c>
      <c r="G181" s="40"/>
      <c r="H181" s="40"/>
      <c r="I181" s="40"/>
    </row>
    <row r="182" spans="1:9" x14ac:dyDescent="0.25">
      <c r="A182" s="41" t="s">
        <v>14</v>
      </c>
      <c r="B182" s="41"/>
      <c r="C182" s="41"/>
      <c r="D182" s="41"/>
      <c r="E182" s="41"/>
      <c r="F182" s="41"/>
      <c r="G182" s="41"/>
      <c r="H182" s="41"/>
      <c r="I182" s="41"/>
    </row>
    <row r="183" spans="1:9" x14ac:dyDescent="0.25">
      <c r="B183" s="17" t="s">
        <v>28</v>
      </c>
      <c r="C183" s="18">
        <v>10</v>
      </c>
      <c r="D183" s="18">
        <v>0.05</v>
      </c>
      <c r="E183" s="18">
        <v>8.25</v>
      </c>
      <c r="F183" s="18">
        <v>0.08</v>
      </c>
      <c r="G183" s="18">
        <v>74.8</v>
      </c>
      <c r="H183" s="18">
        <v>14</v>
      </c>
      <c r="I183" s="22">
        <v>2011</v>
      </c>
    </row>
    <row r="184" spans="1:9" x14ac:dyDescent="0.25">
      <c r="B184" s="17" t="s">
        <v>49</v>
      </c>
      <c r="C184" s="23">
        <v>15</v>
      </c>
      <c r="D184" s="23">
        <v>3.48</v>
      </c>
      <c r="E184" s="23">
        <v>4.43</v>
      </c>
      <c r="F184" s="23"/>
      <c r="G184" s="23">
        <v>54.6</v>
      </c>
      <c r="H184" s="24">
        <v>15</v>
      </c>
      <c r="I184" s="25">
        <v>2011</v>
      </c>
    </row>
    <row r="185" spans="1:9" x14ac:dyDescent="0.25">
      <c r="B185" s="17" t="s">
        <v>82</v>
      </c>
      <c r="C185" s="18">
        <v>235</v>
      </c>
      <c r="D185" s="18">
        <v>7.77</v>
      </c>
      <c r="E185" s="18">
        <v>12.54</v>
      </c>
      <c r="F185" s="18">
        <v>33.61</v>
      </c>
      <c r="G185" s="18">
        <v>280.89999999999998</v>
      </c>
      <c r="H185" s="18">
        <v>190</v>
      </c>
      <c r="I185" s="25">
        <v>2008</v>
      </c>
    </row>
    <row r="186" spans="1:9" x14ac:dyDescent="0.25">
      <c r="B186" s="17" t="s">
        <v>31</v>
      </c>
      <c r="C186" s="18">
        <v>200</v>
      </c>
      <c r="D186" s="18">
        <v>0.2</v>
      </c>
      <c r="E186" s="18">
        <v>0.1</v>
      </c>
      <c r="F186" s="18">
        <v>15</v>
      </c>
      <c r="G186" s="18">
        <v>60</v>
      </c>
      <c r="H186" s="18">
        <v>430</v>
      </c>
      <c r="I186" s="25">
        <v>2011</v>
      </c>
    </row>
    <row r="187" spans="1:9" x14ac:dyDescent="0.25">
      <c r="B187" s="17" t="s">
        <v>32</v>
      </c>
      <c r="C187" s="18">
        <v>90</v>
      </c>
      <c r="D187" s="18">
        <v>3.71</v>
      </c>
      <c r="E187" s="18">
        <v>0.3</v>
      </c>
      <c r="F187" s="18">
        <v>24.34</v>
      </c>
      <c r="G187" s="18">
        <v>114.86</v>
      </c>
      <c r="H187" s="18" t="s">
        <v>33</v>
      </c>
      <c r="I187" s="26"/>
    </row>
    <row r="188" spans="1:9" x14ac:dyDescent="0.25">
      <c r="A188" s="41" t="s">
        <v>15</v>
      </c>
      <c r="B188" s="41"/>
      <c r="C188" s="11">
        <f>C183+C184+C185+C186+C187</f>
        <v>550</v>
      </c>
      <c r="D188" s="15">
        <f>D183+D184+D185+D186+D187</f>
        <v>15.209999999999997</v>
      </c>
      <c r="E188" s="15">
        <f>E183+E184+E185+E186+E187</f>
        <v>25.62</v>
      </c>
      <c r="F188" s="15">
        <f>F183+F184+F185+F186+F187</f>
        <v>73.03</v>
      </c>
      <c r="G188" s="15">
        <f>G183+G184+G185+G186+G187</f>
        <v>585.16</v>
      </c>
      <c r="H188" s="6"/>
      <c r="I188" s="6"/>
    </row>
    <row r="189" spans="1:9" x14ac:dyDescent="0.25">
      <c r="A189" s="41" t="s">
        <v>16</v>
      </c>
      <c r="B189" s="41"/>
      <c r="C189" s="41"/>
      <c r="D189" s="41"/>
      <c r="E189" s="41"/>
      <c r="F189" s="41"/>
      <c r="G189" s="41"/>
      <c r="H189" s="41"/>
      <c r="I189" s="41"/>
    </row>
    <row r="190" spans="1:9" x14ac:dyDescent="0.25">
      <c r="B190" s="17" t="s">
        <v>83</v>
      </c>
      <c r="C190" s="18">
        <v>180</v>
      </c>
      <c r="D190" s="18">
        <v>0.97</v>
      </c>
      <c r="E190" s="18">
        <v>0.19</v>
      </c>
      <c r="F190" s="18">
        <v>19.59</v>
      </c>
      <c r="G190" s="18">
        <v>83.42</v>
      </c>
      <c r="H190" s="18" t="s">
        <v>33</v>
      </c>
      <c r="I190" s="22">
        <v>2012</v>
      </c>
    </row>
    <row r="191" spans="1:9" x14ac:dyDescent="0.25">
      <c r="B191" s="17" t="s">
        <v>52</v>
      </c>
      <c r="C191" s="18">
        <v>20</v>
      </c>
      <c r="D191" s="18">
        <v>2.1800000000000002</v>
      </c>
      <c r="E191" s="18">
        <v>2.85</v>
      </c>
      <c r="F191" s="18">
        <v>21.65</v>
      </c>
      <c r="G191" s="18">
        <v>121.35</v>
      </c>
      <c r="H191" s="18" t="s">
        <v>33</v>
      </c>
      <c r="I191" s="25"/>
    </row>
    <row r="192" spans="1:9" x14ac:dyDescent="0.25">
      <c r="A192" s="41" t="s">
        <v>15</v>
      </c>
      <c r="B192" s="41"/>
      <c r="C192" s="11">
        <f>C190+C191</f>
        <v>200</v>
      </c>
      <c r="D192" s="15">
        <f>D190+D191</f>
        <v>3.1500000000000004</v>
      </c>
      <c r="E192" s="15">
        <f>E190+E191</f>
        <v>3.04</v>
      </c>
      <c r="F192" s="15">
        <f>F190+F191</f>
        <v>41.239999999999995</v>
      </c>
      <c r="G192" s="15">
        <f>G190+G191</f>
        <v>204.76999999999998</v>
      </c>
      <c r="H192" s="6"/>
      <c r="I192" s="6"/>
    </row>
    <row r="193" spans="1:9" x14ac:dyDescent="0.25">
      <c r="A193" s="41" t="s">
        <v>17</v>
      </c>
      <c r="B193" s="41"/>
      <c r="C193" s="41"/>
      <c r="D193" s="41"/>
      <c r="E193" s="41"/>
      <c r="F193" s="41"/>
      <c r="G193" s="41"/>
      <c r="H193" s="41"/>
      <c r="I193" s="41"/>
    </row>
    <row r="194" spans="1:9" x14ac:dyDescent="0.25">
      <c r="B194" s="17" t="s">
        <v>84</v>
      </c>
      <c r="C194" s="18">
        <v>100</v>
      </c>
      <c r="D194" s="18">
        <v>2.68</v>
      </c>
      <c r="E194" s="18">
        <v>7.11</v>
      </c>
      <c r="F194" s="18">
        <v>9.6999999999999993</v>
      </c>
      <c r="G194" s="18">
        <v>113.87</v>
      </c>
      <c r="H194" s="18">
        <v>40</v>
      </c>
      <c r="I194" s="25">
        <v>2011</v>
      </c>
    </row>
    <row r="195" spans="1:9" x14ac:dyDescent="0.25">
      <c r="B195" s="17" t="s">
        <v>112</v>
      </c>
      <c r="C195" s="18">
        <v>250</v>
      </c>
      <c r="D195" s="18">
        <v>1.66</v>
      </c>
      <c r="E195" s="18">
        <v>4.95</v>
      </c>
      <c r="F195" s="18">
        <v>9.6999999999999993</v>
      </c>
      <c r="G195" s="18">
        <v>90.76</v>
      </c>
      <c r="H195" s="18">
        <v>56</v>
      </c>
      <c r="I195" s="25">
        <v>2012</v>
      </c>
    </row>
    <row r="196" spans="1:9" ht="15.75" customHeight="1" x14ac:dyDescent="0.25">
      <c r="B196" s="17" t="s">
        <v>85</v>
      </c>
      <c r="C196" s="18">
        <v>200</v>
      </c>
      <c r="D196" s="18">
        <v>17.28</v>
      </c>
      <c r="E196" s="18">
        <v>23.36</v>
      </c>
      <c r="F196" s="18">
        <v>32.64</v>
      </c>
      <c r="G196" s="18">
        <v>409.6</v>
      </c>
      <c r="H196" s="18">
        <v>299</v>
      </c>
      <c r="I196" s="25">
        <v>2008</v>
      </c>
    </row>
    <row r="197" spans="1:9" x14ac:dyDescent="0.25">
      <c r="B197" s="17" t="s">
        <v>40</v>
      </c>
      <c r="C197" s="18">
        <v>200</v>
      </c>
      <c r="D197" s="18">
        <v>0.2</v>
      </c>
      <c r="E197" s="18">
        <v>0.2</v>
      </c>
      <c r="F197" s="18">
        <v>27.9</v>
      </c>
      <c r="G197" s="18">
        <v>115</v>
      </c>
      <c r="H197" s="18">
        <v>394</v>
      </c>
      <c r="I197" s="25">
        <v>2008</v>
      </c>
    </row>
    <row r="198" spans="1:9" x14ac:dyDescent="0.25">
      <c r="B198" s="17" t="s">
        <v>32</v>
      </c>
      <c r="C198" s="18">
        <v>40</v>
      </c>
      <c r="D198" s="18">
        <v>3.71</v>
      </c>
      <c r="E198" s="18">
        <v>0.3</v>
      </c>
      <c r="F198" s="18">
        <v>24.34</v>
      </c>
      <c r="G198" s="18">
        <v>114.86</v>
      </c>
      <c r="H198" s="18" t="s">
        <v>33</v>
      </c>
      <c r="I198" s="25"/>
    </row>
    <row r="199" spans="1:9" x14ac:dyDescent="0.25">
      <c r="B199" s="17" t="s">
        <v>41</v>
      </c>
      <c r="C199" s="18">
        <v>40</v>
      </c>
      <c r="D199" s="18">
        <v>2.65</v>
      </c>
      <c r="E199" s="18">
        <v>0.35</v>
      </c>
      <c r="F199" s="18">
        <v>16.96</v>
      </c>
      <c r="G199" s="18">
        <v>81.58</v>
      </c>
      <c r="H199" s="18" t="s">
        <v>33</v>
      </c>
      <c r="I199" s="25">
        <v>2008</v>
      </c>
    </row>
    <row r="200" spans="1:9" x14ac:dyDescent="0.25">
      <c r="A200" s="41" t="s">
        <v>15</v>
      </c>
      <c r="B200" s="42"/>
      <c r="C200" s="11">
        <f>C194+C195+C196+C197+C198+C199</f>
        <v>830</v>
      </c>
      <c r="D200" s="15">
        <f>D194+D195+D196+D197+D198+D199</f>
        <v>28.18</v>
      </c>
      <c r="E200" s="15">
        <f>E194+E195+E196+E197+E198+E199</f>
        <v>36.270000000000003</v>
      </c>
      <c r="F200" s="15">
        <f>F194+F195+F196+F197+F198+F199</f>
        <v>121.24000000000001</v>
      </c>
      <c r="G200" s="15">
        <f>G194+G195+G196+G197+G198+G199</f>
        <v>925.67000000000007</v>
      </c>
      <c r="H200" s="6"/>
      <c r="I200" s="6"/>
    </row>
    <row r="201" spans="1:9" x14ac:dyDescent="0.25">
      <c r="A201" s="41"/>
      <c r="B201" s="41"/>
      <c r="C201" s="41"/>
      <c r="D201" s="41"/>
      <c r="E201" s="41"/>
      <c r="F201" s="41"/>
      <c r="G201" s="41"/>
      <c r="H201" s="41"/>
      <c r="I201" s="41"/>
    </row>
    <row r="202" spans="1:9" ht="15" customHeight="1" x14ac:dyDescent="0.25">
      <c r="B202" s="17" t="s">
        <v>86</v>
      </c>
      <c r="C202" s="18">
        <v>150</v>
      </c>
      <c r="D202" s="18">
        <v>13.87</v>
      </c>
      <c r="E202" s="18">
        <v>10.89</v>
      </c>
      <c r="F202" s="18">
        <v>30.09</v>
      </c>
      <c r="G202" s="18">
        <v>276.41000000000003</v>
      </c>
      <c r="H202" s="18">
        <v>280</v>
      </c>
      <c r="I202" s="10">
        <v>2025</v>
      </c>
    </row>
    <row r="203" spans="1:9" x14ac:dyDescent="0.25">
      <c r="B203" s="17" t="s">
        <v>46</v>
      </c>
      <c r="C203" s="18">
        <v>200</v>
      </c>
      <c r="D203" s="18">
        <v>2.0299999999999998</v>
      </c>
      <c r="E203" s="18">
        <v>2.17</v>
      </c>
      <c r="F203" s="18">
        <v>13</v>
      </c>
      <c r="G203" s="18">
        <v>80.16</v>
      </c>
      <c r="H203" s="18">
        <v>394</v>
      </c>
      <c r="I203" s="25">
        <v>2012</v>
      </c>
    </row>
    <row r="204" spans="1:9" x14ac:dyDescent="0.25">
      <c r="A204" s="41" t="s">
        <v>15</v>
      </c>
      <c r="B204" s="41"/>
      <c r="C204" s="11">
        <f>C202+C203</f>
        <v>350</v>
      </c>
      <c r="D204" s="15">
        <f>D202+D203</f>
        <v>15.899999999999999</v>
      </c>
      <c r="E204" s="15">
        <f>E202+E203</f>
        <v>13.06</v>
      </c>
      <c r="F204" s="15">
        <f>F202+F203</f>
        <v>43.09</v>
      </c>
      <c r="G204" s="15">
        <f>G202+G203</f>
        <v>356.57000000000005</v>
      </c>
      <c r="H204" s="6"/>
      <c r="I204" s="6"/>
    </row>
    <row r="205" spans="1:9" x14ac:dyDescent="0.25">
      <c r="A205" s="41" t="s">
        <v>19</v>
      </c>
      <c r="B205" s="41"/>
      <c r="C205" s="41"/>
      <c r="D205" s="41"/>
      <c r="E205" s="41"/>
      <c r="F205" s="41"/>
      <c r="G205" s="41"/>
      <c r="H205" s="41"/>
      <c r="I205" s="41"/>
    </row>
    <row r="206" spans="1:9" x14ac:dyDescent="0.25">
      <c r="B206" s="17" t="s">
        <v>87</v>
      </c>
      <c r="C206" s="18">
        <v>250</v>
      </c>
      <c r="D206" s="18">
        <v>26.22</v>
      </c>
      <c r="E206" s="18">
        <v>26.07</v>
      </c>
      <c r="F206" s="18">
        <v>8.92</v>
      </c>
      <c r="G206" s="18">
        <v>375.45</v>
      </c>
      <c r="H206" s="18">
        <v>262</v>
      </c>
      <c r="I206" s="25">
        <v>2008</v>
      </c>
    </row>
    <row r="207" spans="1:9" x14ac:dyDescent="0.25">
      <c r="B207" s="17" t="s">
        <v>88</v>
      </c>
      <c r="C207" s="18">
        <v>200</v>
      </c>
      <c r="D207" s="18">
        <v>0.3</v>
      </c>
      <c r="E207" s="18">
        <v>0.1</v>
      </c>
      <c r="F207" s="18">
        <v>15.2</v>
      </c>
      <c r="G207" s="18">
        <v>62</v>
      </c>
      <c r="H207" s="18">
        <v>431</v>
      </c>
      <c r="I207" s="25">
        <v>2008</v>
      </c>
    </row>
    <row r="208" spans="1:9" x14ac:dyDescent="0.25">
      <c r="B208" s="17" t="s">
        <v>32</v>
      </c>
      <c r="C208" s="18">
        <v>70</v>
      </c>
      <c r="D208" s="18">
        <v>3.71</v>
      </c>
      <c r="E208" s="18">
        <v>0.3</v>
      </c>
      <c r="F208" s="18">
        <v>24.34</v>
      </c>
      <c r="G208" s="18">
        <v>114.86</v>
      </c>
      <c r="H208" s="18" t="s">
        <v>33</v>
      </c>
      <c r="I208" s="25">
        <v>2008</v>
      </c>
    </row>
    <row r="209" spans="1:9" x14ac:dyDescent="0.25">
      <c r="B209" s="17" t="s">
        <v>41</v>
      </c>
      <c r="C209" s="18">
        <v>80</v>
      </c>
      <c r="D209" s="18">
        <v>2.65</v>
      </c>
      <c r="E209" s="18">
        <v>0.35</v>
      </c>
      <c r="F209" s="18">
        <v>16.96</v>
      </c>
      <c r="G209" s="18">
        <v>81.58</v>
      </c>
      <c r="H209" s="18" t="s">
        <v>33</v>
      </c>
      <c r="I209" s="25"/>
    </row>
    <row r="210" spans="1:9" x14ac:dyDescent="0.25">
      <c r="A210" s="41" t="s">
        <v>15</v>
      </c>
      <c r="B210" s="41"/>
      <c r="C210" s="11">
        <f>C206+C207+C208+C209</f>
        <v>600</v>
      </c>
      <c r="D210" s="15">
        <f>D206+D207+D208+D209</f>
        <v>32.880000000000003</v>
      </c>
      <c r="E210" s="15">
        <f>E206+E207+E208+E209</f>
        <v>26.820000000000004</v>
      </c>
      <c r="F210" s="15">
        <f>F206+F207+F208+F209</f>
        <v>65.419999999999987</v>
      </c>
      <c r="G210" s="15">
        <f>G206+G207+G208+G209</f>
        <v>633.89</v>
      </c>
      <c r="H210" s="6"/>
      <c r="I210" s="6"/>
    </row>
    <row r="211" spans="1:9" x14ac:dyDescent="0.25">
      <c r="A211" s="41" t="s">
        <v>20</v>
      </c>
      <c r="B211" s="41"/>
      <c r="C211" s="41"/>
      <c r="D211" s="41"/>
      <c r="E211" s="41"/>
      <c r="F211" s="41"/>
      <c r="G211" s="41"/>
      <c r="H211" s="41"/>
      <c r="I211" s="41"/>
    </row>
    <row r="212" spans="1:9" x14ac:dyDescent="0.25">
      <c r="A212" s="8"/>
      <c r="B212" s="17" t="s">
        <v>47</v>
      </c>
      <c r="C212" s="18">
        <v>200</v>
      </c>
      <c r="D212" s="18">
        <v>5.8</v>
      </c>
      <c r="E212" s="18">
        <v>6.4</v>
      </c>
      <c r="F212" s="18">
        <v>8</v>
      </c>
      <c r="G212" s="18">
        <v>112</v>
      </c>
      <c r="H212" s="18" t="s">
        <v>33</v>
      </c>
      <c r="I212" s="14"/>
    </row>
    <row r="213" spans="1:9" x14ac:dyDescent="0.25">
      <c r="B213" s="17" t="s">
        <v>48</v>
      </c>
      <c r="C213" s="18">
        <v>10</v>
      </c>
      <c r="D213" s="18">
        <v>1</v>
      </c>
      <c r="E213" s="18">
        <v>0.1</v>
      </c>
      <c r="F213" s="18">
        <v>6.4</v>
      </c>
      <c r="G213" s="18">
        <v>31</v>
      </c>
      <c r="H213" s="18" t="s">
        <v>33</v>
      </c>
      <c r="I213" s="22">
        <v>2008</v>
      </c>
    </row>
    <row r="214" spans="1:9" x14ac:dyDescent="0.25">
      <c r="A214" s="41" t="s">
        <v>15</v>
      </c>
      <c r="B214" s="41"/>
      <c r="C214" s="12">
        <v>200</v>
      </c>
      <c r="D214" s="16">
        <f>D212+D213</f>
        <v>6.8</v>
      </c>
      <c r="E214" s="16">
        <f>E212+E213</f>
        <v>6.5</v>
      </c>
      <c r="F214" s="16">
        <f>F212+F213</f>
        <v>14.4</v>
      </c>
      <c r="G214" s="16">
        <f>G212+G213</f>
        <v>143</v>
      </c>
      <c r="H214" s="6"/>
      <c r="I214" s="6"/>
    </row>
    <row r="215" spans="1:9" x14ac:dyDescent="0.25">
      <c r="A215" s="41" t="s">
        <v>21</v>
      </c>
      <c r="B215" s="41"/>
      <c r="C215" s="5"/>
      <c r="D215" s="15">
        <f>D188+D192+D200+D204+D210+D214</f>
        <v>102.11999999999999</v>
      </c>
      <c r="E215" s="15">
        <f>E188+E192+E200+E204+E210+E214</f>
        <v>111.31000000000002</v>
      </c>
      <c r="F215" s="15">
        <f>F188+F192+F200+F204+F210+F214</f>
        <v>358.41999999999996</v>
      </c>
      <c r="G215" s="15">
        <f>G188+G192+G200+G204+G210+G214</f>
        <v>2849.06</v>
      </c>
      <c r="H215" s="6"/>
      <c r="I215" s="6"/>
    </row>
    <row r="218" spans="1:9" ht="29.25" customHeight="1" x14ac:dyDescent="0.25">
      <c r="A218" s="38" t="s">
        <v>115</v>
      </c>
      <c r="B218" s="38"/>
      <c r="F218" s="39" t="s">
        <v>118</v>
      </c>
      <c r="G218" s="39"/>
      <c r="H218" s="39"/>
      <c r="I218" s="39"/>
    </row>
    <row r="219" spans="1:9" x14ac:dyDescent="0.25">
      <c r="C219" s="3" t="s">
        <v>26</v>
      </c>
    </row>
    <row r="220" spans="1:9" x14ac:dyDescent="0.25">
      <c r="B220" s="4" t="s">
        <v>1</v>
      </c>
      <c r="C220" s="3" t="s">
        <v>2</v>
      </c>
      <c r="E220" t="s">
        <v>27</v>
      </c>
    </row>
    <row r="221" spans="1:9" x14ac:dyDescent="0.25">
      <c r="I221" s="7" t="s">
        <v>3</v>
      </c>
    </row>
    <row r="222" spans="1:9" x14ac:dyDescent="0.25">
      <c r="A222" s="40" t="s">
        <v>4</v>
      </c>
      <c r="B222" s="40" t="s">
        <v>5</v>
      </c>
      <c r="C222" s="40" t="s">
        <v>6</v>
      </c>
      <c r="D222" s="40" t="s">
        <v>7</v>
      </c>
      <c r="E222" s="40"/>
      <c r="F222" s="40"/>
      <c r="G222" s="40" t="s">
        <v>8</v>
      </c>
      <c r="H222" s="40" t="s">
        <v>9</v>
      </c>
      <c r="I222" s="40" t="s">
        <v>10</v>
      </c>
    </row>
    <row r="223" spans="1:9" x14ac:dyDescent="0.25">
      <c r="A223" s="40"/>
      <c r="B223" s="40"/>
      <c r="C223" s="40"/>
      <c r="D223" s="5" t="s">
        <v>11</v>
      </c>
      <c r="E223" s="5" t="s">
        <v>12</v>
      </c>
      <c r="F223" s="5" t="s">
        <v>13</v>
      </c>
      <c r="G223" s="40"/>
      <c r="H223" s="40"/>
      <c r="I223" s="40"/>
    </row>
    <row r="224" spans="1:9" x14ac:dyDescent="0.25">
      <c r="A224" s="41" t="s">
        <v>14</v>
      </c>
      <c r="B224" s="41"/>
      <c r="C224" s="41"/>
      <c r="D224" s="41"/>
      <c r="E224" s="41"/>
      <c r="F224" s="41"/>
      <c r="G224" s="41"/>
      <c r="H224" s="41"/>
      <c r="I224" s="41"/>
    </row>
    <row r="225" spans="1:9" x14ac:dyDescent="0.25">
      <c r="B225" s="17" t="s">
        <v>28</v>
      </c>
      <c r="C225" s="18">
        <v>15</v>
      </c>
      <c r="D225" s="18">
        <v>0.08</v>
      </c>
      <c r="E225" s="18">
        <v>10.38</v>
      </c>
      <c r="F225" s="18">
        <v>0.12</v>
      </c>
      <c r="G225" s="18">
        <v>112.2</v>
      </c>
      <c r="H225" s="18">
        <v>14</v>
      </c>
      <c r="I225" s="22">
        <v>2011</v>
      </c>
    </row>
    <row r="226" spans="1:9" x14ac:dyDescent="0.25">
      <c r="B226" s="17" t="s">
        <v>49</v>
      </c>
      <c r="C226" s="23">
        <v>15</v>
      </c>
      <c r="D226" s="23">
        <v>3.48</v>
      </c>
      <c r="E226" s="23">
        <v>4.43</v>
      </c>
      <c r="F226" s="23"/>
      <c r="G226" s="23">
        <v>54.6</v>
      </c>
      <c r="H226" s="24">
        <v>15</v>
      </c>
      <c r="I226" s="25">
        <v>2008</v>
      </c>
    </row>
    <row r="227" spans="1:9" x14ac:dyDescent="0.25">
      <c r="B227" s="17" t="s">
        <v>29</v>
      </c>
      <c r="C227" s="18">
        <v>230</v>
      </c>
      <c r="D227" s="18">
        <v>10.85</v>
      </c>
      <c r="E227" s="18">
        <v>6.95</v>
      </c>
      <c r="F227" s="18">
        <v>39.4</v>
      </c>
      <c r="G227" s="18">
        <v>237.17</v>
      </c>
      <c r="H227" s="18">
        <v>194</v>
      </c>
      <c r="I227" s="25">
        <v>2025</v>
      </c>
    </row>
    <row r="228" spans="1:9" x14ac:dyDescent="0.25">
      <c r="B228" s="17" t="s">
        <v>31</v>
      </c>
      <c r="C228" s="18">
        <v>200</v>
      </c>
      <c r="D228" s="18">
        <v>0.2</v>
      </c>
      <c r="E228" s="18">
        <v>0</v>
      </c>
      <c r="F228" s="18">
        <v>6.5</v>
      </c>
      <c r="G228" s="18">
        <v>26.8</v>
      </c>
      <c r="H228" s="18">
        <v>430</v>
      </c>
      <c r="I228" s="25">
        <v>2008</v>
      </c>
    </row>
    <row r="229" spans="1:9" x14ac:dyDescent="0.25">
      <c r="B229" s="17" t="s">
        <v>32</v>
      </c>
      <c r="C229" s="18">
        <v>90</v>
      </c>
      <c r="D229" s="18">
        <v>3.71</v>
      </c>
      <c r="E229" s="18">
        <v>0.3</v>
      </c>
      <c r="F229" s="18">
        <v>28.34</v>
      </c>
      <c r="G229" s="18">
        <v>114.86</v>
      </c>
      <c r="H229" s="18" t="s">
        <v>33</v>
      </c>
      <c r="I229" s="26"/>
    </row>
    <row r="230" spans="1:9" x14ac:dyDescent="0.25">
      <c r="A230" s="41" t="s">
        <v>15</v>
      </c>
      <c r="B230" s="41"/>
      <c r="C230" s="11">
        <f>C225+C226+C227+C228+C229</f>
        <v>550</v>
      </c>
      <c r="D230" s="15">
        <f>D225+D226+D227+D228+D229</f>
        <v>18.32</v>
      </c>
      <c r="E230" s="15">
        <f>E225+E226+E227+E228+E229</f>
        <v>22.060000000000002</v>
      </c>
      <c r="F230" s="15">
        <f>F225+F226+F227+F228+F229</f>
        <v>74.36</v>
      </c>
      <c r="G230" s="15">
        <f>G225+G226+G227+G228+G229</f>
        <v>545.63</v>
      </c>
      <c r="H230" s="6"/>
      <c r="I230" s="6"/>
    </row>
    <row r="231" spans="1:9" x14ac:dyDescent="0.25">
      <c r="A231" s="41" t="s">
        <v>16</v>
      </c>
      <c r="B231" s="41"/>
      <c r="C231" s="41"/>
      <c r="D231" s="41"/>
      <c r="E231" s="41"/>
      <c r="F231" s="41"/>
      <c r="G231" s="41"/>
      <c r="H231" s="41"/>
      <c r="I231" s="41"/>
    </row>
    <row r="232" spans="1:9" x14ac:dyDescent="0.25">
      <c r="B232" s="17" t="s">
        <v>89</v>
      </c>
      <c r="C232" s="18">
        <v>200</v>
      </c>
      <c r="D232" s="18">
        <v>5.8</v>
      </c>
      <c r="E232" s="18">
        <v>3.95</v>
      </c>
      <c r="F232" s="18">
        <v>16.75</v>
      </c>
      <c r="G232" s="18">
        <v>117.5</v>
      </c>
      <c r="H232" s="18" t="s">
        <v>33</v>
      </c>
      <c r="I232" s="25">
        <v>2008</v>
      </c>
    </row>
    <row r="233" spans="1:9" x14ac:dyDescent="0.25">
      <c r="A233" s="41" t="s">
        <v>15</v>
      </c>
      <c r="B233" s="41"/>
      <c r="C233" s="11">
        <v>200</v>
      </c>
      <c r="D233" s="15">
        <f>D232</f>
        <v>5.8</v>
      </c>
      <c r="E233" s="15">
        <f>E232</f>
        <v>3.95</v>
      </c>
      <c r="F233" s="15">
        <f>F232</f>
        <v>16.75</v>
      </c>
      <c r="G233" s="15">
        <f>G232</f>
        <v>117.5</v>
      </c>
      <c r="H233" s="6"/>
      <c r="I233" s="6"/>
    </row>
    <row r="234" spans="1:9" x14ac:dyDescent="0.25">
      <c r="A234" s="41" t="s">
        <v>17</v>
      </c>
      <c r="B234" s="41"/>
      <c r="C234" s="41"/>
      <c r="D234" s="41"/>
      <c r="E234" s="41"/>
      <c r="F234" s="41"/>
      <c r="G234" s="41"/>
      <c r="H234" s="41"/>
      <c r="I234" s="41"/>
    </row>
    <row r="235" spans="1:9" x14ac:dyDescent="0.25">
      <c r="B235" s="17" t="s">
        <v>90</v>
      </c>
      <c r="C235" s="18">
        <v>100</v>
      </c>
      <c r="D235" s="18">
        <v>1.4</v>
      </c>
      <c r="E235" s="18">
        <v>4.5</v>
      </c>
      <c r="F235" s="18">
        <v>6</v>
      </c>
      <c r="G235" s="18">
        <v>75</v>
      </c>
      <c r="H235" s="18">
        <v>34</v>
      </c>
      <c r="I235" s="25">
        <v>2025</v>
      </c>
    </row>
    <row r="236" spans="1:9" x14ac:dyDescent="0.25">
      <c r="B236" s="17" t="s">
        <v>37</v>
      </c>
      <c r="C236" s="18">
        <v>250</v>
      </c>
      <c r="D236" s="18">
        <v>4.75</v>
      </c>
      <c r="E236" s="18">
        <v>6.91</v>
      </c>
      <c r="F236" s="18">
        <v>18.96</v>
      </c>
      <c r="G236" s="18">
        <v>146.99</v>
      </c>
      <c r="H236" s="18">
        <v>65</v>
      </c>
      <c r="I236" s="25">
        <v>2025</v>
      </c>
    </row>
    <row r="237" spans="1:9" x14ac:dyDescent="0.25">
      <c r="B237" s="17" t="s">
        <v>91</v>
      </c>
      <c r="C237" s="18">
        <v>200</v>
      </c>
      <c r="D237" s="18">
        <v>29.77</v>
      </c>
      <c r="E237" s="18">
        <v>26.79</v>
      </c>
      <c r="F237" s="18">
        <v>45.04</v>
      </c>
      <c r="G237" s="18">
        <v>460</v>
      </c>
      <c r="H237" s="18">
        <v>289</v>
      </c>
      <c r="I237" s="25">
        <v>2011</v>
      </c>
    </row>
    <row r="238" spans="1:9" x14ac:dyDescent="0.25">
      <c r="B238" s="17" t="s">
        <v>56</v>
      </c>
      <c r="C238" s="18">
        <v>200</v>
      </c>
      <c r="D238" s="18">
        <v>0.5</v>
      </c>
      <c r="E238" s="18">
        <v>0.1</v>
      </c>
      <c r="F238" s="18">
        <v>30.9</v>
      </c>
      <c r="G238" s="18">
        <v>123</v>
      </c>
      <c r="H238" s="18">
        <v>310</v>
      </c>
      <c r="I238" s="25">
        <v>2025</v>
      </c>
    </row>
    <row r="239" spans="1:9" x14ac:dyDescent="0.25">
      <c r="B239" s="17" t="s">
        <v>32</v>
      </c>
      <c r="C239" s="18">
        <v>50</v>
      </c>
      <c r="D239" s="18">
        <v>3.71</v>
      </c>
      <c r="E239" s="18">
        <v>0.3</v>
      </c>
      <c r="F239" s="18">
        <v>27.34</v>
      </c>
      <c r="G239" s="18">
        <v>114.86</v>
      </c>
      <c r="H239" s="18" t="s">
        <v>33</v>
      </c>
      <c r="I239" s="25"/>
    </row>
    <row r="240" spans="1:9" x14ac:dyDescent="0.25">
      <c r="B240" s="17" t="s">
        <v>41</v>
      </c>
      <c r="C240" s="18">
        <v>60</v>
      </c>
      <c r="D240" s="18">
        <v>2.65</v>
      </c>
      <c r="E240" s="18">
        <v>0.35</v>
      </c>
      <c r="F240" s="18">
        <v>18.96</v>
      </c>
      <c r="G240" s="18">
        <v>81.58</v>
      </c>
      <c r="H240" s="18" t="s">
        <v>33</v>
      </c>
      <c r="I240" s="25">
        <v>2008</v>
      </c>
    </row>
    <row r="241" spans="1:9" x14ac:dyDescent="0.25">
      <c r="A241" s="41" t="s">
        <v>15</v>
      </c>
      <c r="B241" s="42"/>
      <c r="C241" s="11">
        <f>C235+C236+C237+C238+C239+C240</f>
        <v>860</v>
      </c>
      <c r="D241" s="15">
        <f>D235+D236+D237+D238+D239+D240</f>
        <v>42.78</v>
      </c>
      <c r="E241" s="15">
        <f>E235+E236+E237+E238+E239+E240</f>
        <v>38.950000000000003</v>
      </c>
      <c r="F241" s="15">
        <f>F235+F236+F237+F238+F239+F240</f>
        <v>147.20000000000002</v>
      </c>
      <c r="G241" s="15">
        <f>G235+G236+G237+G238+G239+G240</f>
        <v>1001.4300000000001</v>
      </c>
      <c r="H241" s="6"/>
      <c r="I241" s="6"/>
    </row>
    <row r="242" spans="1:9" x14ac:dyDescent="0.25">
      <c r="A242" s="41" t="s">
        <v>18</v>
      </c>
      <c r="B242" s="41"/>
      <c r="C242" s="41"/>
      <c r="D242" s="41"/>
      <c r="E242" s="41"/>
      <c r="F242" s="41"/>
      <c r="G242" s="41"/>
      <c r="H242" s="41"/>
      <c r="I242" s="41"/>
    </row>
    <row r="243" spans="1:9" x14ac:dyDescent="0.25">
      <c r="B243" s="32" t="s">
        <v>42</v>
      </c>
      <c r="C243" s="28">
        <v>150</v>
      </c>
      <c r="D243" s="28">
        <v>12.67</v>
      </c>
      <c r="E243" s="28">
        <v>13.62</v>
      </c>
      <c r="F243" s="28">
        <v>56.32</v>
      </c>
      <c r="G243" s="28">
        <v>336.17</v>
      </c>
      <c r="H243" s="29">
        <v>425</v>
      </c>
      <c r="I243" s="25">
        <v>2011</v>
      </c>
    </row>
    <row r="244" spans="1:9" x14ac:dyDescent="0.25">
      <c r="B244" s="17" t="s">
        <v>92</v>
      </c>
      <c r="C244" s="18">
        <v>200</v>
      </c>
      <c r="D244" s="18">
        <v>0.97</v>
      </c>
      <c r="E244" s="18">
        <v>0.19</v>
      </c>
      <c r="F244" s="18">
        <v>19.59</v>
      </c>
      <c r="G244" s="18">
        <v>83.42</v>
      </c>
      <c r="H244" s="18" t="s">
        <v>93</v>
      </c>
      <c r="I244" s="25">
        <v>2012</v>
      </c>
    </row>
    <row r="245" spans="1:9" x14ac:dyDescent="0.25">
      <c r="A245" s="41" t="s">
        <v>15</v>
      </c>
      <c r="B245" s="41"/>
      <c r="C245" s="11">
        <f>C243+C244</f>
        <v>350</v>
      </c>
      <c r="D245" s="15">
        <f>D243+D244</f>
        <v>13.64</v>
      </c>
      <c r="E245" s="15">
        <f>E243+E244</f>
        <v>13.809999999999999</v>
      </c>
      <c r="F245" s="15">
        <f>F243+F244</f>
        <v>75.91</v>
      </c>
      <c r="G245" s="15">
        <f>G243+G244</f>
        <v>419.59000000000003</v>
      </c>
      <c r="H245" s="6"/>
      <c r="I245" s="6"/>
    </row>
    <row r="246" spans="1:9" x14ac:dyDescent="0.25">
      <c r="A246" s="41" t="s">
        <v>19</v>
      </c>
      <c r="B246" s="41"/>
      <c r="C246" s="41"/>
      <c r="D246" s="41"/>
      <c r="E246" s="41"/>
      <c r="F246" s="41"/>
      <c r="G246" s="41"/>
      <c r="H246" s="41"/>
      <c r="I246" s="41"/>
    </row>
    <row r="247" spans="1:9" x14ac:dyDescent="0.25">
      <c r="B247" s="17" t="s">
        <v>94</v>
      </c>
      <c r="C247" s="18">
        <v>100</v>
      </c>
      <c r="D247" s="18">
        <v>12.08</v>
      </c>
      <c r="E247" s="18">
        <v>7.89</v>
      </c>
      <c r="F247" s="18">
        <v>6.89</v>
      </c>
      <c r="G247" s="18">
        <v>159.38</v>
      </c>
      <c r="H247" s="18">
        <v>256</v>
      </c>
      <c r="I247" s="25">
        <v>2012</v>
      </c>
    </row>
    <row r="248" spans="1:9" x14ac:dyDescent="0.25">
      <c r="B248" s="17" t="s">
        <v>39</v>
      </c>
      <c r="C248" s="18">
        <v>200</v>
      </c>
      <c r="D248" s="18">
        <v>7.02</v>
      </c>
      <c r="E248" s="18">
        <v>6.52</v>
      </c>
      <c r="F248" s="18">
        <v>33.29</v>
      </c>
      <c r="G248" s="18">
        <v>221.9</v>
      </c>
      <c r="H248" s="18">
        <v>209</v>
      </c>
      <c r="I248" s="25">
        <v>2008</v>
      </c>
    </row>
    <row r="249" spans="1:9" x14ac:dyDescent="0.25">
      <c r="B249" s="17" t="s">
        <v>46</v>
      </c>
      <c r="C249" s="18">
        <v>180</v>
      </c>
      <c r="D249" s="18">
        <v>1.4</v>
      </c>
      <c r="E249" s="18">
        <v>1</v>
      </c>
      <c r="F249" s="18">
        <v>7.8</v>
      </c>
      <c r="G249" s="18">
        <v>45.8</v>
      </c>
      <c r="H249" s="18">
        <v>394</v>
      </c>
      <c r="I249" s="25">
        <v>2012</v>
      </c>
    </row>
    <row r="250" spans="1:9" x14ac:dyDescent="0.25">
      <c r="B250" s="17" t="s">
        <v>32</v>
      </c>
      <c r="C250" s="18">
        <v>60</v>
      </c>
      <c r="D250" s="18">
        <v>3.71</v>
      </c>
      <c r="E250" s="18">
        <v>0.3</v>
      </c>
      <c r="F250" s="18">
        <v>24.34</v>
      </c>
      <c r="G250" s="18">
        <v>114.86</v>
      </c>
      <c r="H250" s="18" t="s">
        <v>33</v>
      </c>
      <c r="I250" s="25">
        <v>2008</v>
      </c>
    </row>
    <row r="251" spans="1:9" x14ac:dyDescent="0.25">
      <c r="B251" s="17" t="s">
        <v>41</v>
      </c>
      <c r="C251" s="18">
        <v>60</v>
      </c>
      <c r="D251" s="18">
        <v>2.65</v>
      </c>
      <c r="E251" s="18">
        <v>0.35</v>
      </c>
      <c r="F251" s="18">
        <v>18.96</v>
      </c>
      <c r="G251" s="18">
        <v>81.58</v>
      </c>
      <c r="H251" s="18" t="s">
        <v>33</v>
      </c>
      <c r="I251" s="25"/>
    </row>
    <row r="252" spans="1:9" x14ac:dyDescent="0.25">
      <c r="A252" s="41" t="s">
        <v>15</v>
      </c>
      <c r="B252" s="41"/>
      <c r="C252" s="11">
        <f>C247+C248+C249+C250+C251</f>
        <v>600</v>
      </c>
      <c r="D252" s="15">
        <f>D247+D248+D249+D250+D251</f>
        <v>26.86</v>
      </c>
      <c r="E252" s="15">
        <f>E247+E248+E249+E250+E251</f>
        <v>16.060000000000002</v>
      </c>
      <c r="F252" s="15">
        <f>F247+F248+F249+F250+F251</f>
        <v>91.28</v>
      </c>
      <c r="G252" s="15">
        <f>G247+G248+G249+G250+G251</f>
        <v>623.52</v>
      </c>
      <c r="H252" s="6"/>
      <c r="I252" s="6"/>
    </row>
    <row r="253" spans="1:9" x14ac:dyDescent="0.25">
      <c r="A253" s="41" t="s">
        <v>20</v>
      </c>
      <c r="B253" s="41"/>
      <c r="C253" s="41"/>
      <c r="D253" s="41"/>
      <c r="E253" s="41"/>
      <c r="F253" s="41"/>
      <c r="G253" s="41"/>
      <c r="H253" s="41"/>
      <c r="I253" s="41"/>
    </row>
    <row r="254" spans="1:9" x14ac:dyDescent="0.25">
      <c r="A254" s="8"/>
      <c r="B254" s="17" t="s">
        <v>62</v>
      </c>
      <c r="C254" s="18">
        <v>10</v>
      </c>
      <c r="D254" s="18">
        <v>1</v>
      </c>
      <c r="E254" s="18">
        <v>0.7</v>
      </c>
      <c r="F254" s="18">
        <v>8.3000000000000007</v>
      </c>
      <c r="G254" s="18">
        <v>35.4</v>
      </c>
      <c r="H254" s="18" t="s">
        <v>33</v>
      </c>
      <c r="I254" s="14"/>
    </row>
    <row r="255" spans="1:9" x14ac:dyDescent="0.25">
      <c r="B255" s="17" t="s">
        <v>95</v>
      </c>
      <c r="C255" s="18">
        <v>190</v>
      </c>
      <c r="D255" s="18">
        <v>5.5</v>
      </c>
      <c r="E255" s="18">
        <v>6.2</v>
      </c>
      <c r="F255" s="18">
        <v>8.6</v>
      </c>
      <c r="G255" s="18">
        <v>110.2</v>
      </c>
      <c r="H255" s="18" t="s">
        <v>33</v>
      </c>
      <c r="I255" s="22">
        <v>2008</v>
      </c>
    </row>
    <row r="256" spans="1:9" x14ac:dyDescent="0.25">
      <c r="A256" s="41" t="s">
        <v>15</v>
      </c>
      <c r="B256" s="41"/>
      <c r="C256" s="12">
        <v>200</v>
      </c>
      <c r="D256" s="16">
        <f>D254+D255</f>
        <v>6.5</v>
      </c>
      <c r="E256" s="16">
        <f>E254+E255</f>
        <v>6.9</v>
      </c>
      <c r="F256" s="16">
        <f>F254+F255</f>
        <v>16.899999999999999</v>
      </c>
      <c r="G256" s="16">
        <f>G254+G255</f>
        <v>145.6</v>
      </c>
      <c r="H256" s="6"/>
      <c r="I256" s="6"/>
    </row>
    <row r="257" spans="1:9" x14ac:dyDescent="0.25">
      <c r="A257" s="41" t="s">
        <v>21</v>
      </c>
      <c r="B257" s="41"/>
      <c r="C257" s="5"/>
      <c r="D257" s="15">
        <f>D230+D233+D241+D245+D252+D256</f>
        <v>113.9</v>
      </c>
      <c r="E257" s="15">
        <f>E230+E233+E241+E245+E252+E256</f>
        <v>101.73000000000002</v>
      </c>
      <c r="F257" s="15">
        <f>F230+F233+F241+F245+F252+F256</f>
        <v>422.4</v>
      </c>
      <c r="G257" s="15">
        <f>G230+G233+G241+G245+G252+G256</f>
        <v>2853.27</v>
      </c>
      <c r="H257" s="6"/>
      <c r="I257" s="6"/>
    </row>
    <row r="260" spans="1:9" ht="30" customHeight="1" x14ac:dyDescent="0.25">
      <c r="A260" s="38" t="s">
        <v>113</v>
      </c>
      <c r="B260" s="38"/>
      <c r="F260" s="39" t="s">
        <v>118</v>
      </c>
      <c r="G260" s="39"/>
      <c r="H260" s="39"/>
      <c r="I260" s="39"/>
    </row>
    <row r="261" spans="1:9" x14ac:dyDescent="0.25">
      <c r="C261" s="3" t="s">
        <v>26</v>
      </c>
    </row>
    <row r="262" spans="1:9" x14ac:dyDescent="0.25">
      <c r="B262" s="4" t="s">
        <v>1</v>
      </c>
      <c r="C262" s="3" t="s">
        <v>22</v>
      </c>
      <c r="E262" t="s">
        <v>27</v>
      </c>
    </row>
    <row r="263" spans="1:9" x14ac:dyDescent="0.25">
      <c r="I263" s="7" t="s">
        <v>3</v>
      </c>
    </row>
    <row r="264" spans="1:9" x14ac:dyDescent="0.25">
      <c r="A264" s="40" t="s">
        <v>4</v>
      </c>
      <c r="B264" s="40" t="s">
        <v>5</v>
      </c>
      <c r="C264" s="40" t="s">
        <v>6</v>
      </c>
      <c r="D264" s="40" t="s">
        <v>7</v>
      </c>
      <c r="E264" s="40"/>
      <c r="F264" s="40"/>
      <c r="G264" s="40" t="s">
        <v>8</v>
      </c>
      <c r="H264" s="40" t="s">
        <v>9</v>
      </c>
      <c r="I264" s="40" t="s">
        <v>10</v>
      </c>
    </row>
    <row r="265" spans="1:9" x14ac:dyDescent="0.25">
      <c r="A265" s="40"/>
      <c r="B265" s="40"/>
      <c r="C265" s="40"/>
      <c r="D265" s="5" t="s">
        <v>11</v>
      </c>
      <c r="E265" s="5" t="s">
        <v>12</v>
      </c>
      <c r="F265" s="5" t="s">
        <v>13</v>
      </c>
      <c r="G265" s="40"/>
      <c r="H265" s="40"/>
      <c r="I265" s="40"/>
    </row>
    <row r="266" spans="1:9" x14ac:dyDescent="0.25">
      <c r="A266" s="41" t="s">
        <v>14</v>
      </c>
      <c r="B266" s="41"/>
      <c r="C266" s="41"/>
      <c r="D266" s="41"/>
      <c r="E266" s="41"/>
      <c r="F266" s="41"/>
      <c r="G266" s="41"/>
      <c r="H266" s="41"/>
      <c r="I266" s="41"/>
    </row>
    <row r="267" spans="1:9" x14ac:dyDescent="0.25">
      <c r="B267" s="17" t="s">
        <v>28</v>
      </c>
      <c r="C267" s="18">
        <v>10</v>
      </c>
      <c r="D267" s="18">
        <v>0.05</v>
      </c>
      <c r="E267" s="18">
        <v>8.25</v>
      </c>
      <c r="F267" s="18">
        <v>0.08</v>
      </c>
      <c r="G267" s="18">
        <v>74.8</v>
      </c>
      <c r="H267" s="18">
        <v>14</v>
      </c>
      <c r="I267" s="22">
        <v>2011</v>
      </c>
    </row>
    <row r="268" spans="1:9" x14ac:dyDescent="0.25">
      <c r="B268" s="17" t="s">
        <v>49</v>
      </c>
      <c r="C268" s="23">
        <v>15</v>
      </c>
      <c r="D268" s="23">
        <v>3.48</v>
      </c>
      <c r="E268" s="23">
        <v>4.43</v>
      </c>
      <c r="F268" s="23"/>
      <c r="G268" s="23">
        <v>54.6</v>
      </c>
      <c r="H268" s="24">
        <v>15</v>
      </c>
      <c r="I268" s="25">
        <v>2011</v>
      </c>
    </row>
    <row r="269" spans="1:9" x14ac:dyDescent="0.25">
      <c r="B269" s="17" t="s">
        <v>116</v>
      </c>
      <c r="C269" s="18">
        <v>235</v>
      </c>
      <c r="D269" s="18">
        <v>8.98</v>
      </c>
      <c r="E269" s="18">
        <v>6.65</v>
      </c>
      <c r="F269" s="18">
        <v>27.35</v>
      </c>
      <c r="G269" s="18">
        <v>210.46</v>
      </c>
      <c r="H269" s="18">
        <v>191</v>
      </c>
      <c r="I269" s="10">
        <v>2025</v>
      </c>
    </row>
    <row r="270" spans="1:9" x14ac:dyDescent="0.25">
      <c r="B270" s="17" t="s">
        <v>46</v>
      </c>
      <c r="C270" s="18">
        <v>200</v>
      </c>
      <c r="D270" s="18">
        <v>2.0299999999999998</v>
      </c>
      <c r="E270" s="18">
        <v>1.7</v>
      </c>
      <c r="F270" s="18">
        <v>13</v>
      </c>
      <c r="G270" s="18">
        <v>80.16</v>
      </c>
      <c r="H270" s="18">
        <v>394</v>
      </c>
      <c r="I270" s="25">
        <v>2012</v>
      </c>
    </row>
    <row r="271" spans="1:9" x14ac:dyDescent="0.25">
      <c r="B271" s="17" t="s">
        <v>32</v>
      </c>
      <c r="C271" s="18">
        <v>90</v>
      </c>
      <c r="D271" s="18">
        <v>3.71</v>
      </c>
      <c r="E271" s="18">
        <v>0.3</v>
      </c>
      <c r="F271" s="18">
        <v>36.340000000000003</v>
      </c>
      <c r="G271" s="18">
        <v>124.86</v>
      </c>
      <c r="H271" s="18" t="s">
        <v>33</v>
      </c>
      <c r="I271" s="26"/>
    </row>
    <row r="272" spans="1:9" x14ac:dyDescent="0.25">
      <c r="A272" s="41" t="s">
        <v>15</v>
      </c>
      <c r="B272" s="41"/>
      <c r="C272" s="11">
        <f>C267+C268+C269+C270+C271</f>
        <v>550</v>
      </c>
      <c r="D272" s="15">
        <f>D267+D268+D269+D270+D271</f>
        <v>18.25</v>
      </c>
      <c r="E272" s="15">
        <f>E267+E268+E269+E270+E271</f>
        <v>21.33</v>
      </c>
      <c r="F272" s="15">
        <f>F267+F268+F269+F270+F271</f>
        <v>76.77000000000001</v>
      </c>
      <c r="G272" s="15">
        <f>G267+G268+G269+G270+G271</f>
        <v>544.88</v>
      </c>
      <c r="H272" s="6"/>
      <c r="I272" s="6"/>
    </row>
    <row r="273" spans="1:9" x14ac:dyDescent="0.25">
      <c r="A273" s="41" t="s">
        <v>16</v>
      </c>
      <c r="B273" s="41"/>
      <c r="C273" s="41"/>
      <c r="D273" s="41"/>
      <c r="E273" s="41"/>
      <c r="F273" s="41"/>
      <c r="G273" s="41"/>
      <c r="H273" s="41"/>
      <c r="I273" s="41"/>
    </row>
    <row r="274" spans="1:9" x14ac:dyDescent="0.25">
      <c r="B274" s="17" t="s">
        <v>51</v>
      </c>
      <c r="C274" s="18">
        <v>180</v>
      </c>
      <c r="D274" s="18">
        <v>0.97</v>
      </c>
      <c r="E274" s="18">
        <v>0.19</v>
      </c>
      <c r="F274" s="18">
        <v>6.59</v>
      </c>
      <c r="G274" s="18">
        <v>73.42</v>
      </c>
      <c r="H274" s="18" t="s">
        <v>33</v>
      </c>
      <c r="I274" s="22">
        <v>2012</v>
      </c>
    </row>
    <row r="275" spans="1:9" x14ac:dyDescent="0.25">
      <c r="B275" s="17" t="s">
        <v>52</v>
      </c>
      <c r="C275" s="18">
        <v>20</v>
      </c>
      <c r="D275" s="18">
        <v>4.18</v>
      </c>
      <c r="E275" s="18">
        <v>4.25</v>
      </c>
      <c r="F275" s="18">
        <v>9.65</v>
      </c>
      <c r="G275" s="18">
        <v>61.25</v>
      </c>
      <c r="H275" s="18" t="s">
        <v>33</v>
      </c>
      <c r="I275" s="25"/>
    </row>
    <row r="276" spans="1:9" x14ac:dyDescent="0.25">
      <c r="A276" s="41" t="s">
        <v>15</v>
      </c>
      <c r="B276" s="41"/>
      <c r="C276" s="11">
        <f>C274+C275</f>
        <v>200</v>
      </c>
      <c r="D276" s="15">
        <f>D274+D275</f>
        <v>5.1499999999999995</v>
      </c>
      <c r="E276" s="15">
        <f>E274+E275</f>
        <v>4.4400000000000004</v>
      </c>
      <c r="F276" s="15">
        <f>F274+F275</f>
        <v>16.240000000000002</v>
      </c>
      <c r="G276" s="15">
        <f>G274+G275</f>
        <v>134.67000000000002</v>
      </c>
      <c r="H276" s="6"/>
      <c r="I276" s="6"/>
    </row>
    <row r="277" spans="1:9" x14ac:dyDescent="0.25">
      <c r="A277" s="41" t="s">
        <v>17</v>
      </c>
      <c r="B277" s="41"/>
      <c r="C277" s="41"/>
      <c r="D277" s="41"/>
      <c r="E277" s="41"/>
      <c r="F277" s="41"/>
      <c r="G277" s="41"/>
      <c r="H277" s="41"/>
      <c r="I277" s="41"/>
    </row>
    <row r="278" spans="1:9" x14ac:dyDescent="0.25">
      <c r="B278" s="17" t="s">
        <v>96</v>
      </c>
      <c r="C278" s="18">
        <v>100</v>
      </c>
      <c r="D278" s="18">
        <v>0.95</v>
      </c>
      <c r="E278" s="18">
        <v>3.99</v>
      </c>
      <c r="F278" s="18">
        <v>7.17</v>
      </c>
      <c r="G278" s="18">
        <v>89</v>
      </c>
      <c r="H278" s="33">
        <v>2.2999999999999998</v>
      </c>
      <c r="I278" s="25">
        <v>2025</v>
      </c>
    </row>
    <row r="279" spans="1:9" x14ac:dyDescent="0.25">
      <c r="B279" s="17" t="s">
        <v>97</v>
      </c>
      <c r="C279" s="18">
        <v>250</v>
      </c>
      <c r="D279" s="18">
        <v>3.6</v>
      </c>
      <c r="E279" s="18">
        <v>4.2</v>
      </c>
      <c r="F279" s="18">
        <v>14.6</v>
      </c>
      <c r="G279" s="18">
        <v>105</v>
      </c>
      <c r="H279" s="18">
        <v>105</v>
      </c>
      <c r="I279" s="25">
        <v>2008</v>
      </c>
    </row>
    <row r="280" spans="1:9" x14ac:dyDescent="0.25">
      <c r="B280" s="17" t="s">
        <v>68</v>
      </c>
      <c r="C280" s="18">
        <v>100</v>
      </c>
      <c r="D280" s="18">
        <v>17.079999999999998</v>
      </c>
      <c r="E280" s="18">
        <v>19.899999999999999</v>
      </c>
      <c r="F280" s="18">
        <v>0.38</v>
      </c>
      <c r="G280" s="18">
        <v>269</v>
      </c>
      <c r="H280" s="18">
        <v>307</v>
      </c>
      <c r="I280" s="25">
        <v>2008</v>
      </c>
    </row>
    <row r="281" spans="1:9" x14ac:dyDescent="0.25">
      <c r="B281" s="17" t="s">
        <v>69</v>
      </c>
      <c r="C281" s="18">
        <v>180</v>
      </c>
      <c r="D281" s="18">
        <v>9.01</v>
      </c>
      <c r="E281" s="18">
        <v>7.2</v>
      </c>
      <c r="F281" s="18">
        <v>45.24</v>
      </c>
      <c r="G281" s="18">
        <v>247.2</v>
      </c>
      <c r="H281" s="18">
        <v>181</v>
      </c>
      <c r="I281" s="25">
        <v>2008</v>
      </c>
    </row>
    <row r="282" spans="1:9" x14ac:dyDescent="0.25">
      <c r="B282" s="17" t="s">
        <v>98</v>
      </c>
      <c r="C282" s="18">
        <v>200</v>
      </c>
      <c r="D282" s="18">
        <v>0.2</v>
      </c>
      <c r="E282" s="18">
        <v>0.2</v>
      </c>
      <c r="F282" s="18">
        <v>27.9</v>
      </c>
      <c r="G282" s="18">
        <v>115</v>
      </c>
      <c r="H282" s="18">
        <v>394</v>
      </c>
      <c r="I282" s="25">
        <v>2008</v>
      </c>
    </row>
    <row r="283" spans="1:9" x14ac:dyDescent="0.25">
      <c r="B283" s="17" t="s">
        <v>32</v>
      </c>
      <c r="C283" s="18">
        <v>50</v>
      </c>
      <c r="D283" s="18">
        <v>3.71</v>
      </c>
      <c r="E283" s="18">
        <v>0.3</v>
      </c>
      <c r="F283" s="18">
        <v>24.34</v>
      </c>
      <c r="G283" s="18">
        <v>84.86</v>
      </c>
      <c r="H283" s="18" t="s">
        <v>33</v>
      </c>
      <c r="I283" s="25"/>
    </row>
    <row r="284" spans="1:9" x14ac:dyDescent="0.25">
      <c r="B284" s="17" t="s">
        <v>41</v>
      </c>
      <c r="C284" s="18">
        <v>60</v>
      </c>
      <c r="D284" s="18">
        <v>2.65</v>
      </c>
      <c r="E284" s="18">
        <v>0.35</v>
      </c>
      <c r="F284" s="18">
        <v>16.96</v>
      </c>
      <c r="G284" s="18">
        <v>81.58</v>
      </c>
      <c r="H284" s="18" t="s">
        <v>33</v>
      </c>
      <c r="I284" s="25">
        <v>2008</v>
      </c>
    </row>
    <row r="285" spans="1:9" x14ac:dyDescent="0.25">
      <c r="A285" s="41" t="s">
        <v>15</v>
      </c>
      <c r="B285" s="42"/>
      <c r="C285" s="11">
        <f>C278+C279+C280+C281+C282+C283+C284</f>
        <v>940</v>
      </c>
      <c r="D285" s="15">
        <f>D278+D279+D280+D281+D282+D283+D284</f>
        <v>37.199999999999996</v>
      </c>
      <c r="E285" s="15">
        <f>E278+E279+E280+E281+E282+E283+E284</f>
        <v>36.14</v>
      </c>
      <c r="F285" s="15">
        <f>F278+F279+F280+F281+F282+F283+F284</f>
        <v>136.59</v>
      </c>
      <c r="G285" s="15">
        <f>G278+G279+G280+G281+G282+G283+G284</f>
        <v>991.6400000000001</v>
      </c>
      <c r="H285" s="6"/>
      <c r="I285" s="6"/>
    </row>
    <row r="286" spans="1:9" x14ac:dyDescent="0.25">
      <c r="A286" s="41" t="s">
        <v>18</v>
      </c>
      <c r="B286" s="41"/>
      <c r="C286" s="41"/>
      <c r="D286" s="41"/>
      <c r="E286" s="41"/>
      <c r="F286" s="41"/>
      <c r="G286" s="41"/>
      <c r="H286" s="41"/>
      <c r="I286" s="41"/>
    </row>
    <row r="287" spans="1:9" x14ac:dyDescent="0.25">
      <c r="B287" s="17" t="s">
        <v>57</v>
      </c>
      <c r="C287" s="18">
        <v>150</v>
      </c>
      <c r="D287" s="18">
        <v>13.39</v>
      </c>
      <c r="E287" s="18">
        <v>13.86</v>
      </c>
      <c r="F287" s="18">
        <v>39.200000000000003</v>
      </c>
      <c r="G287" s="18">
        <v>296</v>
      </c>
      <c r="H287" s="18">
        <v>451</v>
      </c>
      <c r="I287" s="25">
        <v>2008</v>
      </c>
    </row>
    <row r="288" spans="1:9" x14ac:dyDescent="0.25">
      <c r="B288" s="17" t="s">
        <v>58</v>
      </c>
      <c r="C288" s="18">
        <v>200</v>
      </c>
      <c r="D288" s="18">
        <v>0.1</v>
      </c>
      <c r="E288" s="18">
        <v>0.1</v>
      </c>
      <c r="F288" s="18">
        <v>27.9</v>
      </c>
      <c r="G288" s="18">
        <v>113</v>
      </c>
      <c r="H288" s="18" t="s">
        <v>33</v>
      </c>
      <c r="I288" s="25"/>
    </row>
    <row r="289" spans="1:9" x14ac:dyDescent="0.25">
      <c r="A289" s="41" t="s">
        <v>15</v>
      </c>
      <c r="B289" s="41"/>
      <c r="C289" s="11">
        <f>C287+C288</f>
        <v>350</v>
      </c>
      <c r="D289" s="15">
        <f>D287+D288</f>
        <v>13.49</v>
      </c>
      <c r="E289" s="15">
        <f>E287+E288</f>
        <v>13.959999999999999</v>
      </c>
      <c r="F289" s="15">
        <f>F287+F288</f>
        <v>67.099999999999994</v>
      </c>
      <c r="G289" s="15">
        <f>G287+G288</f>
        <v>409</v>
      </c>
      <c r="H289" s="6"/>
      <c r="I289" s="6"/>
    </row>
    <row r="290" spans="1:9" x14ac:dyDescent="0.25">
      <c r="A290" s="41" t="s">
        <v>19</v>
      </c>
      <c r="B290" s="41"/>
      <c r="C290" s="41"/>
      <c r="D290" s="41"/>
      <c r="E290" s="41"/>
      <c r="F290" s="41"/>
      <c r="G290" s="41"/>
      <c r="H290" s="41"/>
      <c r="I290" s="41"/>
    </row>
    <row r="291" spans="1:9" x14ac:dyDescent="0.25">
      <c r="A291" s="8"/>
      <c r="B291" s="17" t="s">
        <v>80</v>
      </c>
      <c r="C291" s="18">
        <v>100</v>
      </c>
      <c r="D291" s="18">
        <v>0.8</v>
      </c>
      <c r="E291" s="18">
        <v>0.2</v>
      </c>
      <c r="F291" s="18">
        <v>2.5</v>
      </c>
      <c r="G291" s="18">
        <v>58</v>
      </c>
      <c r="H291" s="18">
        <v>14</v>
      </c>
      <c r="I291" s="27">
        <v>2025</v>
      </c>
    </row>
    <row r="292" spans="1:9" x14ac:dyDescent="0.25">
      <c r="B292" s="17" t="s">
        <v>99</v>
      </c>
      <c r="C292" s="18">
        <v>200</v>
      </c>
      <c r="D292" s="18">
        <v>20</v>
      </c>
      <c r="E292" s="18">
        <v>20.170000000000002</v>
      </c>
      <c r="F292" s="18">
        <v>18</v>
      </c>
      <c r="G292" s="18">
        <v>339.17</v>
      </c>
      <c r="H292" s="18">
        <v>276</v>
      </c>
      <c r="I292" s="25">
        <v>2012</v>
      </c>
    </row>
    <row r="293" spans="1:9" x14ac:dyDescent="0.25">
      <c r="B293" s="17" t="s">
        <v>31</v>
      </c>
      <c r="C293" s="18">
        <v>180</v>
      </c>
      <c r="D293" s="18">
        <v>0.2</v>
      </c>
      <c r="E293" s="18">
        <v>0</v>
      </c>
      <c r="F293" s="18">
        <v>6.5</v>
      </c>
      <c r="G293" s="18">
        <v>26.8</v>
      </c>
      <c r="H293" s="18">
        <v>430</v>
      </c>
      <c r="I293" s="25">
        <v>2008</v>
      </c>
    </row>
    <row r="294" spans="1:9" x14ac:dyDescent="0.25">
      <c r="B294" s="17" t="s">
        <v>32</v>
      </c>
      <c r="C294" s="18">
        <v>60</v>
      </c>
      <c r="D294" s="18">
        <v>3.71</v>
      </c>
      <c r="E294" s="18">
        <v>0.3</v>
      </c>
      <c r="F294" s="18">
        <v>34.340000000000003</v>
      </c>
      <c r="G294" s="18">
        <v>114.86</v>
      </c>
      <c r="H294" s="18" t="s">
        <v>33</v>
      </c>
      <c r="I294" s="25">
        <v>2008</v>
      </c>
    </row>
    <row r="295" spans="1:9" x14ac:dyDescent="0.25">
      <c r="B295" s="17" t="s">
        <v>41</v>
      </c>
      <c r="C295" s="18">
        <v>60</v>
      </c>
      <c r="D295" s="18">
        <v>3.18</v>
      </c>
      <c r="E295" s="18">
        <v>0.42</v>
      </c>
      <c r="F295" s="18">
        <v>20.350000000000001</v>
      </c>
      <c r="G295" s="18">
        <v>97.9</v>
      </c>
      <c r="H295" s="18" t="s">
        <v>33</v>
      </c>
      <c r="I295" s="25"/>
    </row>
    <row r="296" spans="1:9" x14ac:dyDescent="0.25">
      <c r="A296" s="41" t="s">
        <v>15</v>
      </c>
      <c r="B296" s="41"/>
      <c r="C296" s="11">
        <f>C291+C292+C293+C294+C295</f>
        <v>600</v>
      </c>
      <c r="D296" s="15">
        <f>D291+D292+D293+D294+D295</f>
        <v>27.89</v>
      </c>
      <c r="E296" s="15">
        <f>E291+E292+E293+E294+E295</f>
        <v>21.090000000000003</v>
      </c>
      <c r="F296" s="15">
        <f>F291+F292+F293+F294+F295</f>
        <v>81.69</v>
      </c>
      <c r="G296" s="15">
        <f>G291+G292+G293+G294+G295</f>
        <v>636.73</v>
      </c>
      <c r="H296" s="6"/>
      <c r="I296" s="6"/>
    </row>
    <row r="297" spans="1:9" x14ac:dyDescent="0.25">
      <c r="A297" s="41" t="s">
        <v>20</v>
      </c>
      <c r="B297" s="41"/>
      <c r="C297" s="41"/>
      <c r="D297" s="41"/>
      <c r="E297" s="41"/>
      <c r="F297" s="41"/>
      <c r="G297" s="41"/>
      <c r="H297" s="41"/>
      <c r="I297" s="41"/>
    </row>
    <row r="298" spans="1:9" x14ac:dyDescent="0.25">
      <c r="A298" s="8"/>
      <c r="B298" s="17" t="s">
        <v>62</v>
      </c>
      <c r="C298" s="18">
        <v>10</v>
      </c>
      <c r="D298" s="18">
        <v>1</v>
      </c>
      <c r="E298" s="18">
        <v>0.7</v>
      </c>
      <c r="F298" s="18">
        <v>8.3000000000000007</v>
      </c>
      <c r="G298" s="18">
        <v>35.4</v>
      </c>
      <c r="H298" s="18" t="s">
        <v>33</v>
      </c>
      <c r="I298" s="14"/>
    </row>
    <row r="299" spans="1:9" x14ac:dyDescent="0.25">
      <c r="B299" s="17" t="s">
        <v>47</v>
      </c>
      <c r="C299" s="18">
        <v>200</v>
      </c>
      <c r="D299" s="18">
        <v>5.3</v>
      </c>
      <c r="E299" s="18">
        <v>6.1</v>
      </c>
      <c r="F299" s="18">
        <v>7.6</v>
      </c>
      <c r="G299" s="18">
        <v>104.5</v>
      </c>
      <c r="H299" s="18" t="s">
        <v>33</v>
      </c>
      <c r="I299" s="22"/>
    </row>
    <row r="300" spans="1:9" x14ac:dyDescent="0.25">
      <c r="A300" s="41" t="s">
        <v>15</v>
      </c>
      <c r="B300" s="41"/>
      <c r="C300" s="11">
        <v>200</v>
      </c>
      <c r="D300" s="15">
        <f>D298+D299</f>
        <v>6.3</v>
      </c>
      <c r="E300" s="15">
        <f>E298+E299</f>
        <v>6.8</v>
      </c>
      <c r="F300" s="15">
        <f>F298+F299</f>
        <v>15.9</v>
      </c>
      <c r="G300" s="15">
        <f>G298+G299</f>
        <v>139.9</v>
      </c>
      <c r="H300" s="6"/>
      <c r="I300" s="6"/>
    </row>
    <row r="301" spans="1:9" x14ac:dyDescent="0.25">
      <c r="A301" s="41" t="s">
        <v>21</v>
      </c>
      <c r="B301" s="41"/>
      <c r="C301" s="5"/>
      <c r="D301" s="15">
        <f>D272+D276+D285+D289+D296+D300</f>
        <v>108.27999999999999</v>
      </c>
      <c r="E301" s="15">
        <f>E272+E276+E285+E289+E296+E300</f>
        <v>103.75999999999999</v>
      </c>
      <c r="F301" s="15">
        <f>F272+F276+F285+F289+F296+F300</f>
        <v>394.29</v>
      </c>
      <c r="G301" s="15">
        <f>G272+G276+G285+G289+G296+G300</f>
        <v>2856.82</v>
      </c>
      <c r="H301" s="6"/>
      <c r="I301" s="6"/>
    </row>
    <row r="304" spans="1:9" ht="31.5" customHeight="1" x14ac:dyDescent="0.25">
      <c r="A304" s="38" t="s">
        <v>113</v>
      </c>
      <c r="B304" s="38"/>
      <c r="F304" s="39" t="s">
        <v>118</v>
      </c>
      <c r="G304" s="39"/>
      <c r="H304" s="39"/>
      <c r="I304" s="39"/>
    </row>
    <row r="305" spans="1:9" x14ac:dyDescent="0.25">
      <c r="C305" s="3" t="s">
        <v>26</v>
      </c>
    </row>
    <row r="306" spans="1:9" x14ac:dyDescent="0.25">
      <c r="B306" s="4" t="s">
        <v>1</v>
      </c>
      <c r="C306" s="3" t="s">
        <v>23</v>
      </c>
      <c r="E306" t="s">
        <v>27</v>
      </c>
    </row>
    <row r="307" spans="1:9" x14ac:dyDescent="0.25">
      <c r="I307" s="7" t="s">
        <v>3</v>
      </c>
    </row>
    <row r="308" spans="1:9" x14ac:dyDescent="0.25">
      <c r="A308" s="40" t="s">
        <v>4</v>
      </c>
      <c r="B308" s="40" t="s">
        <v>5</v>
      </c>
      <c r="C308" s="40" t="s">
        <v>6</v>
      </c>
      <c r="D308" s="40" t="s">
        <v>7</v>
      </c>
      <c r="E308" s="40"/>
      <c r="F308" s="40"/>
      <c r="G308" s="40" t="s">
        <v>8</v>
      </c>
      <c r="H308" s="40" t="s">
        <v>9</v>
      </c>
      <c r="I308" s="40" t="s">
        <v>10</v>
      </c>
    </row>
    <row r="309" spans="1:9" x14ac:dyDescent="0.25">
      <c r="A309" s="40"/>
      <c r="B309" s="40"/>
      <c r="C309" s="40"/>
      <c r="D309" s="5" t="s">
        <v>11</v>
      </c>
      <c r="E309" s="5" t="s">
        <v>12</v>
      </c>
      <c r="F309" s="5" t="s">
        <v>13</v>
      </c>
      <c r="G309" s="40"/>
      <c r="H309" s="40"/>
      <c r="I309" s="40"/>
    </row>
    <row r="310" spans="1:9" x14ac:dyDescent="0.25">
      <c r="A310" s="41" t="s">
        <v>14</v>
      </c>
      <c r="B310" s="41"/>
      <c r="C310" s="41"/>
      <c r="D310" s="41"/>
      <c r="E310" s="41"/>
      <c r="F310" s="41"/>
      <c r="G310" s="41"/>
      <c r="H310" s="41"/>
      <c r="I310" s="41"/>
    </row>
    <row r="311" spans="1:9" x14ac:dyDescent="0.25">
      <c r="B311" s="17" t="s">
        <v>28</v>
      </c>
      <c r="C311" s="18">
        <v>10</v>
      </c>
      <c r="D311" s="18">
        <v>0.05</v>
      </c>
      <c r="E311" s="18">
        <v>8.25</v>
      </c>
      <c r="F311" s="18">
        <v>0.08</v>
      </c>
      <c r="G311" s="18">
        <v>74.8</v>
      </c>
      <c r="H311" s="18">
        <v>14</v>
      </c>
      <c r="I311" s="25">
        <v>2008</v>
      </c>
    </row>
    <row r="312" spans="1:9" x14ac:dyDescent="0.25">
      <c r="B312" s="17" t="s">
        <v>100</v>
      </c>
      <c r="C312" s="18">
        <v>200</v>
      </c>
      <c r="D312" s="18">
        <v>6.53</v>
      </c>
      <c r="E312" s="18">
        <v>8.8000000000000007</v>
      </c>
      <c r="F312" s="18">
        <v>29.39</v>
      </c>
      <c r="G312" s="18">
        <v>222.94</v>
      </c>
      <c r="H312" s="18">
        <v>189</v>
      </c>
      <c r="I312" s="9">
        <v>2011</v>
      </c>
    </row>
    <row r="313" spans="1:9" x14ac:dyDescent="0.25">
      <c r="B313" s="17" t="s">
        <v>101</v>
      </c>
      <c r="C313" s="18">
        <v>180</v>
      </c>
      <c r="D313" s="18">
        <v>3.31</v>
      </c>
      <c r="E313" s="18">
        <v>2.4300000000000002</v>
      </c>
      <c r="F313" s="18">
        <v>26.63</v>
      </c>
      <c r="G313" s="18">
        <v>142.21</v>
      </c>
      <c r="H313" s="18">
        <v>379</v>
      </c>
      <c r="I313" s="25">
        <v>2011</v>
      </c>
    </row>
    <row r="314" spans="1:9" x14ac:dyDescent="0.25">
      <c r="B314" s="17" t="s">
        <v>34</v>
      </c>
      <c r="C314" s="18">
        <v>120</v>
      </c>
      <c r="D314" s="18">
        <v>0.6</v>
      </c>
      <c r="E314" s="18">
        <v>0.6</v>
      </c>
      <c r="F314" s="18">
        <v>14.7</v>
      </c>
      <c r="G314" s="18">
        <v>70.5</v>
      </c>
      <c r="H314" s="18" t="s">
        <v>33</v>
      </c>
      <c r="I314" s="25">
        <v>2008</v>
      </c>
    </row>
    <row r="315" spans="1:9" x14ac:dyDescent="0.25">
      <c r="B315" s="17" t="s">
        <v>32</v>
      </c>
      <c r="C315" s="18">
        <v>40</v>
      </c>
      <c r="D315" s="18">
        <v>3.71</v>
      </c>
      <c r="E315" s="18">
        <v>0.3</v>
      </c>
      <c r="F315" s="18">
        <v>24.34</v>
      </c>
      <c r="G315" s="18">
        <v>114.86</v>
      </c>
      <c r="H315" s="18" t="s">
        <v>33</v>
      </c>
      <c r="I315" s="26"/>
    </row>
    <row r="316" spans="1:9" x14ac:dyDescent="0.25">
      <c r="A316" s="41" t="s">
        <v>15</v>
      </c>
      <c r="B316" s="41"/>
      <c r="C316" s="11">
        <f>C311+C312+C313+C314+C315</f>
        <v>550</v>
      </c>
      <c r="D316" s="15">
        <f>D311+D312+D313+D314+D315</f>
        <v>14.2</v>
      </c>
      <c r="E316" s="15">
        <f>E311+E312+E313+E314+E315</f>
        <v>20.380000000000003</v>
      </c>
      <c r="F316" s="15">
        <f>F311+F312+F313+F314+F315</f>
        <v>95.14</v>
      </c>
      <c r="G316" s="15">
        <f>G311+G312+G313+G314+G315</f>
        <v>625.31000000000006</v>
      </c>
      <c r="H316" s="6"/>
      <c r="I316" s="6"/>
    </row>
    <row r="317" spans="1:9" x14ac:dyDescent="0.25">
      <c r="A317" s="41" t="s">
        <v>16</v>
      </c>
      <c r="B317" s="41"/>
      <c r="C317" s="41"/>
      <c r="D317" s="41"/>
      <c r="E317" s="41"/>
      <c r="F317" s="41"/>
      <c r="G317" s="41"/>
      <c r="H317" s="41"/>
      <c r="I317" s="41"/>
    </row>
    <row r="318" spans="1:9" x14ac:dyDescent="0.25">
      <c r="B318" s="17" t="s">
        <v>58</v>
      </c>
      <c r="C318" s="18">
        <v>180</v>
      </c>
      <c r="D318" s="18"/>
      <c r="E318" s="18"/>
      <c r="F318" s="18">
        <v>23.9</v>
      </c>
      <c r="G318" s="18">
        <v>93</v>
      </c>
      <c r="H318" s="18" t="s">
        <v>33</v>
      </c>
      <c r="I318" s="22"/>
    </row>
    <row r="319" spans="1:9" x14ac:dyDescent="0.25">
      <c r="B319" s="17" t="s">
        <v>52</v>
      </c>
      <c r="C319" s="18">
        <v>20</v>
      </c>
      <c r="D319" s="18">
        <v>2.1800000000000002</v>
      </c>
      <c r="E319" s="18">
        <v>2.85</v>
      </c>
      <c r="F319" s="18">
        <v>21.65</v>
      </c>
      <c r="G319" s="18">
        <v>121.35</v>
      </c>
      <c r="H319" s="18" t="s">
        <v>33</v>
      </c>
      <c r="I319" s="25"/>
    </row>
    <row r="320" spans="1:9" x14ac:dyDescent="0.25">
      <c r="A320" s="41" t="s">
        <v>15</v>
      </c>
      <c r="B320" s="41"/>
      <c r="C320" s="11">
        <f>C318+C319</f>
        <v>200</v>
      </c>
      <c r="D320" s="15">
        <f>D318+D319</f>
        <v>2.1800000000000002</v>
      </c>
      <c r="E320" s="15">
        <f>E318+E319</f>
        <v>2.85</v>
      </c>
      <c r="F320" s="15">
        <f>F318+F319</f>
        <v>45.55</v>
      </c>
      <c r="G320" s="15">
        <f>G318+G319</f>
        <v>214.35</v>
      </c>
      <c r="H320" s="6"/>
      <c r="I320" s="6"/>
    </row>
    <row r="321" spans="1:9" x14ac:dyDescent="0.25">
      <c r="A321" s="41" t="s">
        <v>17</v>
      </c>
      <c r="B321" s="41"/>
      <c r="C321" s="41"/>
      <c r="D321" s="41"/>
      <c r="E321" s="41"/>
      <c r="F321" s="41"/>
      <c r="G321" s="41"/>
      <c r="H321" s="41"/>
      <c r="I321" s="41"/>
    </row>
    <row r="322" spans="1:9" x14ac:dyDescent="0.25">
      <c r="B322" s="17" t="s">
        <v>117</v>
      </c>
      <c r="C322" s="28">
        <v>100</v>
      </c>
      <c r="D322" s="28">
        <v>0.42</v>
      </c>
      <c r="E322" s="28">
        <v>4.97</v>
      </c>
      <c r="F322" s="28">
        <v>7.4</v>
      </c>
      <c r="G322" s="28">
        <v>87</v>
      </c>
      <c r="H322" s="29">
        <v>50</v>
      </c>
      <c r="I322" s="37">
        <v>2025</v>
      </c>
    </row>
    <row r="323" spans="1:9" x14ac:dyDescent="0.25">
      <c r="B323" s="17" t="s">
        <v>102</v>
      </c>
      <c r="C323" s="18">
        <v>250</v>
      </c>
      <c r="D323" s="18">
        <v>2.5</v>
      </c>
      <c r="E323" s="18">
        <v>7.91</v>
      </c>
      <c r="F323" s="18">
        <v>13.39</v>
      </c>
      <c r="G323" s="18">
        <v>135.97999999999999</v>
      </c>
      <c r="H323" s="18">
        <v>56</v>
      </c>
      <c r="I323" s="37">
        <v>2012</v>
      </c>
    </row>
    <row r="324" spans="1:9" ht="15" customHeight="1" x14ac:dyDescent="0.25">
      <c r="B324" s="17" t="s">
        <v>85</v>
      </c>
      <c r="C324" s="18">
        <v>200</v>
      </c>
      <c r="D324" s="18">
        <v>21.6</v>
      </c>
      <c r="E324" s="18">
        <v>29.2</v>
      </c>
      <c r="F324" s="18">
        <v>40.799999999999997</v>
      </c>
      <c r="G324" s="18">
        <v>512</v>
      </c>
      <c r="H324" s="18">
        <v>299</v>
      </c>
      <c r="I324" s="37">
        <v>2008</v>
      </c>
    </row>
    <row r="325" spans="1:9" x14ac:dyDescent="0.25">
      <c r="B325" s="17" t="s">
        <v>56</v>
      </c>
      <c r="C325" s="18">
        <v>200</v>
      </c>
      <c r="D325" s="18">
        <v>0</v>
      </c>
      <c r="E325" s="18">
        <v>0</v>
      </c>
      <c r="F325" s="18">
        <v>19.36</v>
      </c>
      <c r="G325" s="18">
        <v>77.41</v>
      </c>
      <c r="H325" s="18">
        <v>349</v>
      </c>
      <c r="I325" s="37">
        <v>2021</v>
      </c>
    </row>
    <row r="326" spans="1:9" x14ac:dyDescent="0.25">
      <c r="B326" s="17" t="s">
        <v>32</v>
      </c>
      <c r="C326" s="18">
        <v>100</v>
      </c>
      <c r="D326" s="18">
        <v>3.71</v>
      </c>
      <c r="E326" s="18">
        <v>0.3</v>
      </c>
      <c r="F326" s="18">
        <v>24.34</v>
      </c>
      <c r="G326" s="18">
        <v>114.86</v>
      </c>
      <c r="H326" s="18" t="s">
        <v>33</v>
      </c>
      <c r="I326" s="37"/>
    </row>
    <row r="327" spans="1:9" x14ac:dyDescent="0.25">
      <c r="B327" s="17" t="s">
        <v>41</v>
      </c>
      <c r="C327" s="18">
        <v>60</v>
      </c>
      <c r="D327" s="18">
        <v>2.65</v>
      </c>
      <c r="E327" s="18">
        <v>0.35</v>
      </c>
      <c r="F327" s="18">
        <v>16.96</v>
      </c>
      <c r="G327" s="18">
        <v>81.58</v>
      </c>
      <c r="H327" s="18" t="s">
        <v>33</v>
      </c>
      <c r="I327" s="37">
        <v>2008</v>
      </c>
    </row>
    <row r="328" spans="1:9" x14ac:dyDescent="0.25">
      <c r="A328" s="41" t="s">
        <v>15</v>
      </c>
      <c r="B328" s="42"/>
      <c r="C328" s="11">
        <f>C322+C323+C324+C325+C326+C327</f>
        <v>910</v>
      </c>
      <c r="D328" s="15">
        <f>D322+D323+D324+D325+D326+D327</f>
        <v>30.880000000000003</v>
      </c>
      <c r="E328" s="15">
        <f>E322+E323+E324+E325+E326+E327</f>
        <v>42.73</v>
      </c>
      <c r="F328" s="15">
        <f>F322+F323+F324+F325+F326+F327</f>
        <v>122.25</v>
      </c>
      <c r="G328" s="15">
        <f>G322+G323+G324+G325+G326+G327</f>
        <v>1008.83</v>
      </c>
      <c r="H328" s="6"/>
      <c r="I328" s="6"/>
    </row>
    <row r="329" spans="1:9" x14ac:dyDescent="0.25">
      <c r="A329" s="41" t="s">
        <v>18</v>
      </c>
      <c r="B329" s="41"/>
      <c r="C329" s="41"/>
      <c r="D329" s="41"/>
      <c r="E329" s="41"/>
      <c r="F329" s="41"/>
      <c r="G329" s="41"/>
      <c r="H329" s="41"/>
      <c r="I329" s="41"/>
    </row>
    <row r="330" spans="1:9" x14ac:dyDescent="0.25">
      <c r="B330" s="17" t="s">
        <v>70</v>
      </c>
      <c r="C330" s="18">
        <v>150</v>
      </c>
      <c r="D330" s="18">
        <v>7.89</v>
      </c>
      <c r="E330" s="18">
        <v>6.55</v>
      </c>
      <c r="F330" s="18">
        <v>54.37</v>
      </c>
      <c r="G330" s="18">
        <v>307.95999999999998</v>
      </c>
      <c r="H330" s="18">
        <v>473</v>
      </c>
      <c r="I330" s="25">
        <v>2012</v>
      </c>
    </row>
    <row r="331" spans="1:9" x14ac:dyDescent="0.25">
      <c r="B331" s="17" t="s">
        <v>71</v>
      </c>
      <c r="C331" s="18">
        <v>200</v>
      </c>
      <c r="D331" s="18">
        <v>0.7</v>
      </c>
      <c r="E331" s="18">
        <v>0.3</v>
      </c>
      <c r="F331" s="18">
        <v>24.4</v>
      </c>
      <c r="G331" s="18">
        <v>103</v>
      </c>
      <c r="H331" s="18">
        <v>441</v>
      </c>
      <c r="I331" s="25">
        <v>2008</v>
      </c>
    </row>
    <row r="332" spans="1:9" x14ac:dyDescent="0.25">
      <c r="A332" s="41" t="s">
        <v>15</v>
      </c>
      <c r="B332" s="41"/>
      <c r="C332" s="11">
        <f>C330+C331</f>
        <v>350</v>
      </c>
      <c r="D332" s="15">
        <f>D330+D331</f>
        <v>8.59</v>
      </c>
      <c r="E332" s="15">
        <f>E330+E331</f>
        <v>6.85</v>
      </c>
      <c r="F332" s="15">
        <f>F330+F331</f>
        <v>78.77</v>
      </c>
      <c r="G332" s="15">
        <f>G330+G331</f>
        <v>410.96</v>
      </c>
      <c r="H332" s="6"/>
      <c r="I332" s="6"/>
    </row>
    <row r="333" spans="1:9" x14ac:dyDescent="0.25">
      <c r="A333" s="41" t="s">
        <v>19</v>
      </c>
      <c r="B333" s="41"/>
      <c r="C333" s="41"/>
      <c r="D333" s="41"/>
      <c r="E333" s="41"/>
      <c r="F333" s="41"/>
      <c r="G333" s="41"/>
      <c r="H333" s="41"/>
      <c r="I333" s="41"/>
    </row>
    <row r="334" spans="1:9" x14ac:dyDescent="0.25">
      <c r="B334" s="17" t="s">
        <v>59</v>
      </c>
      <c r="C334" s="18">
        <v>100</v>
      </c>
      <c r="D334" s="18">
        <v>0.8</v>
      </c>
      <c r="E334" s="18">
        <v>0.2</v>
      </c>
      <c r="F334" s="18">
        <v>2.5</v>
      </c>
      <c r="G334" s="18">
        <v>14.16</v>
      </c>
      <c r="H334" s="18">
        <v>14</v>
      </c>
      <c r="I334" s="25">
        <v>2008</v>
      </c>
    </row>
    <row r="335" spans="1:9" x14ac:dyDescent="0.25">
      <c r="B335" s="17" t="s">
        <v>103</v>
      </c>
      <c r="C335" s="18">
        <v>200</v>
      </c>
      <c r="D335" s="18">
        <v>20.37</v>
      </c>
      <c r="E335" s="18">
        <v>23.75</v>
      </c>
      <c r="F335" s="18">
        <v>35.479999999999997</v>
      </c>
      <c r="G335" s="18">
        <v>437.25</v>
      </c>
      <c r="H335" s="18">
        <v>304</v>
      </c>
      <c r="I335" s="25">
        <v>2012</v>
      </c>
    </row>
    <row r="336" spans="1:9" x14ac:dyDescent="0.25">
      <c r="B336" s="17" t="s">
        <v>46</v>
      </c>
      <c r="C336" s="18">
        <v>180</v>
      </c>
      <c r="D336" s="18">
        <v>2.0299999999999998</v>
      </c>
      <c r="E336" s="18">
        <v>1.7</v>
      </c>
      <c r="F336" s="18">
        <v>13.07</v>
      </c>
      <c r="G336" s="18">
        <v>76.09</v>
      </c>
      <c r="H336" s="18">
        <v>394</v>
      </c>
      <c r="I336" s="25">
        <v>2012</v>
      </c>
    </row>
    <row r="337" spans="1:9" x14ac:dyDescent="0.25">
      <c r="B337" s="17" t="s">
        <v>32</v>
      </c>
      <c r="C337" s="18">
        <v>60</v>
      </c>
      <c r="D337" s="18">
        <v>3.71</v>
      </c>
      <c r="E337" s="18">
        <v>0.3</v>
      </c>
      <c r="F337" s="18">
        <v>24.34</v>
      </c>
      <c r="G337" s="18">
        <v>94.86</v>
      </c>
      <c r="H337" s="18" t="s">
        <v>33</v>
      </c>
      <c r="I337" s="25"/>
    </row>
    <row r="338" spans="1:9" x14ac:dyDescent="0.25">
      <c r="B338" s="17" t="s">
        <v>41</v>
      </c>
      <c r="C338" s="18">
        <v>60</v>
      </c>
      <c r="D338" s="18">
        <v>2.65</v>
      </c>
      <c r="E338" s="18">
        <v>0.35</v>
      </c>
      <c r="F338" s="18">
        <v>16.96</v>
      </c>
      <c r="G338" s="18">
        <v>81.58</v>
      </c>
      <c r="H338" s="18" t="s">
        <v>33</v>
      </c>
      <c r="I338" s="25">
        <v>2008</v>
      </c>
    </row>
    <row r="339" spans="1:9" x14ac:dyDescent="0.25">
      <c r="A339" s="41" t="s">
        <v>15</v>
      </c>
      <c r="B339" s="41"/>
      <c r="C339" s="11">
        <f>C334+C335+C336+C337+C338</f>
        <v>600</v>
      </c>
      <c r="D339" s="15">
        <f>D334+D335+D336+D337+D338</f>
        <v>29.560000000000002</v>
      </c>
      <c r="E339" s="15">
        <f>E334+E335+E336+E337+E338</f>
        <v>26.3</v>
      </c>
      <c r="F339" s="15">
        <f>F334+F335+F336+F337+F338</f>
        <v>92.35</v>
      </c>
      <c r="G339" s="15">
        <f>G334+G335+G336+G337+G338</f>
        <v>703.94</v>
      </c>
      <c r="H339" s="6"/>
      <c r="I339" s="6"/>
    </row>
    <row r="340" spans="1:9" x14ac:dyDescent="0.25">
      <c r="A340" s="41" t="s">
        <v>20</v>
      </c>
      <c r="B340" s="41"/>
      <c r="C340" s="41"/>
      <c r="D340" s="41"/>
      <c r="E340" s="41"/>
      <c r="F340" s="41"/>
      <c r="G340" s="41"/>
      <c r="H340" s="41"/>
      <c r="I340" s="41"/>
    </row>
    <row r="341" spans="1:9" x14ac:dyDescent="0.25">
      <c r="A341" s="8"/>
      <c r="B341" s="17" t="s">
        <v>62</v>
      </c>
      <c r="C341" s="18">
        <v>10</v>
      </c>
      <c r="D341" s="18">
        <v>1</v>
      </c>
      <c r="E341" s="18">
        <v>0.7</v>
      </c>
      <c r="F341" s="18">
        <v>8.3000000000000007</v>
      </c>
      <c r="G341" s="18">
        <v>35.4</v>
      </c>
      <c r="H341" s="18" t="s">
        <v>33</v>
      </c>
      <c r="I341" s="14"/>
    </row>
    <row r="342" spans="1:9" x14ac:dyDescent="0.25">
      <c r="B342" s="17" t="s">
        <v>95</v>
      </c>
      <c r="C342" s="18">
        <v>190</v>
      </c>
      <c r="D342" s="18">
        <v>5.5</v>
      </c>
      <c r="E342" s="18">
        <v>6.2</v>
      </c>
      <c r="F342" s="18">
        <v>8.6</v>
      </c>
      <c r="G342" s="18">
        <v>110.2</v>
      </c>
      <c r="H342" s="18" t="s">
        <v>33</v>
      </c>
      <c r="I342" s="22">
        <v>2008</v>
      </c>
    </row>
    <row r="343" spans="1:9" x14ac:dyDescent="0.25">
      <c r="A343" s="41" t="s">
        <v>15</v>
      </c>
      <c r="B343" s="41"/>
      <c r="C343" s="12">
        <v>200</v>
      </c>
      <c r="D343" s="16">
        <f>D341+D342</f>
        <v>6.5</v>
      </c>
      <c r="E343" s="16">
        <f>E341+E342</f>
        <v>6.9</v>
      </c>
      <c r="F343" s="16">
        <f>F341+F342</f>
        <v>16.899999999999999</v>
      </c>
      <c r="G343" s="16">
        <f>G341+G342</f>
        <v>145.6</v>
      </c>
      <c r="H343" s="6"/>
      <c r="I343" s="6"/>
    </row>
    <row r="344" spans="1:9" x14ac:dyDescent="0.25">
      <c r="A344" s="41" t="s">
        <v>21</v>
      </c>
      <c r="B344" s="41"/>
      <c r="C344" s="5"/>
      <c r="D344" s="15">
        <f>D316+D320+D328+D332+D339+D343</f>
        <v>91.910000000000011</v>
      </c>
      <c r="E344" s="15">
        <f>E316+E320+E328+E332+E339+E343</f>
        <v>106.01</v>
      </c>
      <c r="F344" s="15">
        <f>F316+F320+F328+F332+F339+F343</f>
        <v>450.95999999999992</v>
      </c>
      <c r="G344" s="15">
        <f>G316+G320+G328+G332+G339+G343</f>
        <v>3108.9900000000002</v>
      </c>
      <c r="H344" s="6"/>
      <c r="I344" s="6"/>
    </row>
    <row r="347" spans="1:9" ht="29.45" customHeight="1" x14ac:dyDescent="0.25">
      <c r="A347" s="38" t="s">
        <v>113</v>
      </c>
      <c r="B347" s="38"/>
      <c r="F347" s="39" t="s">
        <v>118</v>
      </c>
      <c r="G347" s="39"/>
      <c r="H347" s="39"/>
      <c r="I347" s="39"/>
    </row>
    <row r="348" spans="1:9" x14ac:dyDescent="0.25">
      <c r="C348" s="3" t="s">
        <v>26</v>
      </c>
    </row>
    <row r="349" spans="1:9" x14ac:dyDescent="0.25">
      <c r="B349" s="4" t="s">
        <v>1</v>
      </c>
      <c r="C349" s="3" t="s">
        <v>24</v>
      </c>
      <c r="E349" t="s">
        <v>27</v>
      </c>
    </row>
    <row r="350" spans="1:9" x14ac:dyDescent="0.25">
      <c r="I350" s="7" t="s">
        <v>3</v>
      </c>
    </row>
    <row r="351" spans="1:9" x14ac:dyDescent="0.25">
      <c r="A351" s="40" t="s">
        <v>4</v>
      </c>
      <c r="B351" s="40" t="s">
        <v>5</v>
      </c>
      <c r="C351" s="40" t="s">
        <v>6</v>
      </c>
      <c r="D351" s="40" t="s">
        <v>7</v>
      </c>
      <c r="E351" s="40"/>
      <c r="F351" s="40"/>
      <c r="G351" s="40" t="s">
        <v>8</v>
      </c>
      <c r="H351" s="40" t="s">
        <v>9</v>
      </c>
      <c r="I351" s="40" t="s">
        <v>10</v>
      </c>
    </row>
    <row r="352" spans="1:9" x14ac:dyDescent="0.25">
      <c r="A352" s="40"/>
      <c r="B352" s="40"/>
      <c r="C352" s="40"/>
      <c r="D352" s="5" t="s">
        <v>11</v>
      </c>
      <c r="E352" s="5" t="s">
        <v>12</v>
      </c>
      <c r="F352" s="5" t="s">
        <v>13</v>
      </c>
      <c r="G352" s="40"/>
      <c r="H352" s="40"/>
      <c r="I352" s="40"/>
    </row>
    <row r="353" spans="1:9" x14ac:dyDescent="0.25">
      <c r="A353" s="41" t="s">
        <v>14</v>
      </c>
      <c r="B353" s="41"/>
      <c r="C353" s="41"/>
      <c r="D353" s="41"/>
      <c r="E353" s="41"/>
      <c r="F353" s="41"/>
      <c r="G353" s="41"/>
      <c r="H353" s="41"/>
      <c r="I353" s="41"/>
    </row>
    <row r="354" spans="1:9" x14ac:dyDescent="0.25">
      <c r="B354" s="17" t="s">
        <v>28</v>
      </c>
      <c r="C354" s="18">
        <v>10</v>
      </c>
      <c r="D354" s="18">
        <v>0.05</v>
      </c>
      <c r="E354" s="18">
        <v>8.25</v>
      </c>
      <c r="F354" s="18">
        <v>0.08</v>
      </c>
      <c r="G354" s="18">
        <v>74.8</v>
      </c>
      <c r="H354" s="18">
        <v>14</v>
      </c>
      <c r="I354" s="22">
        <v>2011</v>
      </c>
    </row>
    <row r="355" spans="1:9" x14ac:dyDescent="0.25">
      <c r="B355" s="17" t="s">
        <v>49</v>
      </c>
      <c r="C355" s="23">
        <v>15</v>
      </c>
      <c r="D355" s="23">
        <v>6.96</v>
      </c>
      <c r="E355" s="23">
        <v>8.85</v>
      </c>
      <c r="F355" s="23"/>
      <c r="G355" s="23">
        <v>109.2</v>
      </c>
      <c r="H355" s="24">
        <v>15</v>
      </c>
      <c r="I355" s="25">
        <v>2011</v>
      </c>
    </row>
    <row r="356" spans="1:9" x14ac:dyDescent="0.25">
      <c r="B356" s="17" t="s">
        <v>104</v>
      </c>
      <c r="C356" s="18">
        <v>235</v>
      </c>
      <c r="D356" s="18">
        <v>10.029999999999999</v>
      </c>
      <c r="E356" s="18">
        <v>12.79</v>
      </c>
      <c r="F356" s="18">
        <v>41.6</v>
      </c>
      <c r="G356" s="18">
        <v>192.14</v>
      </c>
      <c r="H356" s="18">
        <v>184</v>
      </c>
      <c r="I356" s="25">
        <v>2008</v>
      </c>
    </row>
    <row r="357" spans="1:9" x14ac:dyDescent="0.25">
      <c r="B357" s="17" t="s">
        <v>75</v>
      </c>
      <c r="C357" s="18">
        <v>200</v>
      </c>
      <c r="D357" s="18">
        <v>3.75</v>
      </c>
      <c r="E357" s="18">
        <v>3.01</v>
      </c>
      <c r="F357" s="18">
        <v>24.42</v>
      </c>
      <c r="G357" s="18">
        <v>141</v>
      </c>
      <c r="H357" s="18">
        <v>382</v>
      </c>
      <c r="I357" s="25">
        <v>2011</v>
      </c>
    </row>
    <row r="358" spans="1:9" x14ac:dyDescent="0.25">
      <c r="B358" s="17" t="s">
        <v>32</v>
      </c>
      <c r="C358" s="18">
        <v>90</v>
      </c>
      <c r="D358" s="18">
        <v>3.71</v>
      </c>
      <c r="E358" s="18">
        <v>0.3</v>
      </c>
      <c r="F358" s="18">
        <v>24.34</v>
      </c>
      <c r="G358" s="18">
        <v>114.86</v>
      </c>
      <c r="H358" s="18" t="s">
        <v>33</v>
      </c>
      <c r="I358" s="26"/>
    </row>
    <row r="359" spans="1:9" x14ac:dyDescent="0.25">
      <c r="A359" s="41" t="s">
        <v>15</v>
      </c>
      <c r="B359" s="41"/>
      <c r="C359" s="11">
        <f>C354+C355+C356+C357+C358</f>
        <v>550</v>
      </c>
      <c r="D359" s="15">
        <f>D354+D355+D356+D357+D358</f>
        <v>24.5</v>
      </c>
      <c r="E359" s="15">
        <f>E354+E355+E356+E357+E358</f>
        <v>33.199999999999996</v>
      </c>
      <c r="F359" s="15">
        <f>F354+F355+F356+F357+F358</f>
        <v>90.44</v>
      </c>
      <c r="G359" s="15">
        <f>G354+G355+G356+G357+G358</f>
        <v>632</v>
      </c>
      <c r="H359" s="6"/>
      <c r="I359" s="6"/>
    </row>
    <row r="360" spans="1:9" x14ac:dyDescent="0.25">
      <c r="A360" s="41" t="s">
        <v>16</v>
      </c>
      <c r="B360" s="41"/>
      <c r="C360" s="41"/>
      <c r="D360" s="41"/>
      <c r="E360" s="41"/>
      <c r="F360" s="41"/>
      <c r="G360" s="41"/>
      <c r="H360" s="41"/>
      <c r="I360" s="41"/>
    </row>
    <row r="361" spans="1:9" x14ac:dyDescent="0.25">
      <c r="B361" s="17" t="s">
        <v>71</v>
      </c>
      <c r="C361" s="18">
        <v>180</v>
      </c>
      <c r="D361" s="18">
        <v>0.7</v>
      </c>
      <c r="E361" s="18">
        <v>0.3</v>
      </c>
      <c r="F361" s="18">
        <v>24.4</v>
      </c>
      <c r="G361" s="18">
        <v>103</v>
      </c>
      <c r="H361" s="18">
        <v>441</v>
      </c>
      <c r="I361" s="22"/>
    </row>
    <row r="362" spans="1:9" x14ac:dyDescent="0.25">
      <c r="B362" s="17" t="s">
        <v>52</v>
      </c>
      <c r="C362" s="18">
        <v>20</v>
      </c>
      <c r="D362" s="18">
        <v>2.1800000000000002</v>
      </c>
      <c r="E362" s="18">
        <v>2.85</v>
      </c>
      <c r="F362" s="18">
        <v>21.65</v>
      </c>
      <c r="G362" s="18">
        <v>121.35</v>
      </c>
      <c r="H362" s="18" t="s">
        <v>33</v>
      </c>
      <c r="I362" s="25">
        <v>2008</v>
      </c>
    </row>
    <row r="363" spans="1:9" x14ac:dyDescent="0.25">
      <c r="A363" s="41" t="s">
        <v>15</v>
      </c>
      <c r="B363" s="41"/>
      <c r="C363" s="11">
        <f>C361+C362</f>
        <v>200</v>
      </c>
      <c r="D363" s="15">
        <f>D361+D362</f>
        <v>2.88</v>
      </c>
      <c r="E363" s="15">
        <f>E361+E362</f>
        <v>3.15</v>
      </c>
      <c r="F363" s="15">
        <f>F361+F362</f>
        <v>46.05</v>
      </c>
      <c r="G363" s="15">
        <f>G361+G362</f>
        <v>224.35</v>
      </c>
      <c r="H363" s="6"/>
      <c r="I363" s="6"/>
    </row>
    <row r="364" spans="1:9" x14ac:dyDescent="0.25">
      <c r="A364" s="41" t="s">
        <v>17</v>
      </c>
      <c r="B364" s="41"/>
      <c r="C364" s="41"/>
      <c r="D364" s="41"/>
      <c r="E364" s="41"/>
      <c r="F364" s="41"/>
      <c r="G364" s="41"/>
      <c r="H364" s="41"/>
      <c r="I364" s="41"/>
    </row>
    <row r="365" spans="1:9" x14ac:dyDescent="0.25">
      <c r="B365" s="17" t="s">
        <v>119</v>
      </c>
      <c r="C365" s="28">
        <v>100</v>
      </c>
      <c r="D365" s="18">
        <v>2.2999999999999998</v>
      </c>
      <c r="E365" s="18">
        <v>7.2</v>
      </c>
      <c r="F365" s="18">
        <v>9.1</v>
      </c>
      <c r="G365" s="18">
        <v>87</v>
      </c>
      <c r="H365" s="18">
        <v>14</v>
      </c>
      <c r="I365" s="10">
        <v>2025</v>
      </c>
    </row>
    <row r="366" spans="1:9" x14ac:dyDescent="0.25">
      <c r="B366" s="17" t="s">
        <v>76</v>
      </c>
      <c r="C366" s="18">
        <v>250</v>
      </c>
      <c r="D366" s="18">
        <v>2.2400000000000002</v>
      </c>
      <c r="E366" s="18">
        <v>5.24</v>
      </c>
      <c r="F366" s="18">
        <v>16.43</v>
      </c>
      <c r="G366" s="18">
        <v>122.18</v>
      </c>
      <c r="H366" s="18">
        <v>76</v>
      </c>
      <c r="I366" s="25">
        <v>2012</v>
      </c>
    </row>
    <row r="367" spans="1:9" x14ac:dyDescent="0.25">
      <c r="B367" s="17" t="s">
        <v>54</v>
      </c>
      <c r="C367" s="18">
        <v>100</v>
      </c>
      <c r="D367" s="18">
        <v>14.99</v>
      </c>
      <c r="E367" s="18">
        <v>15.38</v>
      </c>
      <c r="F367" s="18">
        <v>12.59</v>
      </c>
      <c r="G367" s="18">
        <v>249.75</v>
      </c>
      <c r="H367" s="18">
        <v>272</v>
      </c>
      <c r="I367" s="25">
        <v>2008</v>
      </c>
    </row>
    <row r="368" spans="1:9" x14ac:dyDescent="0.25">
      <c r="B368" s="17" t="s">
        <v>39</v>
      </c>
      <c r="C368" s="18">
        <v>180</v>
      </c>
      <c r="D368" s="18">
        <v>6.5</v>
      </c>
      <c r="E368" s="18">
        <v>5.57</v>
      </c>
      <c r="F368" s="18">
        <v>37</v>
      </c>
      <c r="G368" s="18">
        <v>225.04</v>
      </c>
      <c r="H368" s="18">
        <v>209</v>
      </c>
      <c r="I368" s="25">
        <v>2008</v>
      </c>
    </row>
    <row r="369" spans="1:9" x14ac:dyDescent="0.25">
      <c r="B369" s="17" t="s">
        <v>40</v>
      </c>
      <c r="C369" s="18">
        <v>180</v>
      </c>
      <c r="D369" s="18">
        <v>0.2</v>
      </c>
      <c r="E369" s="18">
        <v>0.2</v>
      </c>
      <c r="F369" s="18">
        <v>27.9</v>
      </c>
      <c r="G369" s="18">
        <v>115</v>
      </c>
      <c r="H369" s="18">
        <v>394</v>
      </c>
      <c r="I369" s="25">
        <v>2008</v>
      </c>
    </row>
    <row r="370" spans="1:9" x14ac:dyDescent="0.25">
      <c r="B370" s="17" t="s">
        <v>32</v>
      </c>
      <c r="C370" s="18">
        <v>50</v>
      </c>
      <c r="D370" s="18">
        <v>3.71</v>
      </c>
      <c r="E370" s="18">
        <v>0.3</v>
      </c>
      <c r="F370" s="18">
        <v>24.34</v>
      </c>
      <c r="G370" s="18">
        <v>114.86</v>
      </c>
      <c r="H370" s="18" t="s">
        <v>33</v>
      </c>
      <c r="I370" s="25"/>
    </row>
    <row r="371" spans="1:9" x14ac:dyDescent="0.25">
      <c r="B371" s="17" t="s">
        <v>41</v>
      </c>
      <c r="C371" s="18">
        <v>60</v>
      </c>
      <c r="D371" s="18">
        <v>2.65</v>
      </c>
      <c r="E371" s="18">
        <v>0.35</v>
      </c>
      <c r="F371" s="18">
        <v>16.96</v>
      </c>
      <c r="G371" s="18">
        <v>81.58</v>
      </c>
      <c r="H371" s="18" t="s">
        <v>33</v>
      </c>
      <c r="I371" s="25">
        <v>2008</v>
      </c>
    </row>
    <row r="372" spans="1:9" x14ac:dyDescent="0.25">
      <c r="A372" s="41" t="s">
        <v>15</v>
      </c>
      <c r="B372" s="42"/>
      <c r="C372" s="11">
        <f>C365+C366+C367+C368+C369+C370+C371</f>
        <v>920</v>
      </c>
      <c r="D372" s="15">
        <f>D365+D366+D367+D368+D369+D370+D371</f>
        <v>32.590000000000003</v>
      </c>
      <c r="E372" s="15">
        <f>E365+E366+E367+E368+E369+E370+E371</f>
        <v>34.24</v>
      </c>
      <c r="F372" s="15">
        <f>F365+F366+F367+F368+F369+F370+F371</f>
        <v>144.32000000000002</v>
      </c>
      <c r="G372" s="15">
        <f>G365+G366+G367+G368+G369+G370+G371</f>
        <v>995.41000000000008</v>
      </c>
      <c r="H372" s="6"/>
      <c r="I372" s="6"/>
    </row>
    <row r="373" spans="1:9" x14ac:dyDescent="0.25">
      <c r="A373" s="41" t="s">
        <v>18</v>
      </c>
      <c r="B373" s="41"/>
      <c r="C373" s="41"/>
      <c r="D373" s="41"/>
      <c r="E373" s="41"/>
      <c r="F373" s="41"/>
      <c r="G373" s="41"/>
      <c r="H373" s="41"/>
      <c r="I373" s="41"/>
    </row>
    <row r="374" spans="1:9" x14ac:dyDescent="0.25">
      <c r="B374" s="34" t="s">
        <v>78</v>
      </c>
      <c r="C374" s="35">
        <v>150</v>
      </c>
      <c r="D374" s="18">
        <v>6.8</v>
      </c>
      <c r="E374" s="18">
        <v>12.76</v>
      </c>
      <c r="F374" s="18">
        <v>59.8</v>
      </c>
      <c r="G374" s="18">
        <v>382.43</v>
      </c>
      <c r="H374" s="36">
        <v>419</v>
      </c>
      <c r="I374" s="25">
        <v>2011</v>
      </c>
    </row>
    <row r="375" spans="1:9" x14ac:dyDescent="0.25">
      <c r="B375" s="17" t="s">
        <v>31</v>
      </c>
      <c r="C375" s="18">
        <v>200</v>
      </c>
      <c r="D375" s="18">
        <v>0.2</v>
      </c>
      <c r="E375" s="18">
        <v>0.1</v>
      </c>
      <c r="F375" s="18">
        <v>15</v>
      </c>
      <c r="G375" s="18">
        <v>60</v>
      </c>
      <c r="H375" s="18">
        <v>430</v>
      </c>
      <c r="I375" s="25">
        <v>2008</v>
      </c>
    </row>
    <row r="376" spans="1:9" x14ac:dyDescent="0.25">
      <c r="A376" s="41" t="s">
        <v>15</v>
      </c>
      <c r="B376" s="41"/>
      <c r="C376" s="11">
        <f>C374+C375</f>
        <v>350</v>
      </c>
      <c r="D376" s="15">
        <f>D374+D375</f>
        <v>7</v>
      </c>
      <c r="E376" s="15">
        <f>E374+E375</f>
        <v>12.86</v>
      </c>
      <c r="F376" s="15">
        <f>F374+F375</f>
        <v>74.8</v>
      </c>
      <c r="G376" s="15">
        <f>G374+G375</f>
        <v>442.43</v>
      </c>
      <c r="H376" s="6"/>
      <c r="I376" s="6"/>
    </row>
    <row r="377" spans="1:9" x14ac:dyDescent="0.25">
      <c r="A377" s="41" t="s">
        <v>19</v>
      </c>
      <c r="B377" s="41"/>
      <c r="C377" s="41"/>
      <c r="D377" s="41"/>
      <c r="E377" s="41"/>
      <c r="F377" s="41"/>
      <c r="G377" s="41"/>
      <c r="H377" s="41"/>
      <c r="I377" s="41"/>
    </row>
    <row r="378" spans="1:9" x14ac:dyDescent="0.25">
      <c r="B378" s="17" t="s">
        <v>105</v>
      </c>
      <c r="C378" s="18">
        <v>100</v>
      </c>
      <c r="D378" s="18">
        <v>15.47</v>
      </c>
      <c r="E378" s="18">
        <v>16.68</v>
      </c>
      <c r="F378" s="18">
        <v>4.45</v>
      </c>
      <c r="G378" s="18">
        <v>229.67</v>
      </c>
      <c r="H378" s="18">
        <v>599</v>
      </c>
      <c r="I378" s="25"/>
    </row>
    <row r="379" spans="1:9" x14ac:dyDescent="0.25">
      <c r="B379" s="17" t="s">
        <v>55</v>
      </c>
      <c r="C379" s="18">
        <v>180</v>
      </c>
      <c r="D379" s="18">
        <v>4.33</v>
      </c>
      <c r="E379" s="18">
        <v>23.9</v>
      </c>
      <c r="F379" s="18">
        <v>29.36</v>
      </c>
      <c r="G379" s="18">
        <v>350.47</v>
      </c>
      <c r="H379" s="18">
        <v>321</v>
      </c>
      <c r="I379" s="25">
        <v>2011</v>
      </c>
    </row>
    <row r="380" spans="1:9" x14ac:dyDescent="0.25">
      <c r="B380" s="17" t="s">
        <v>88</v>
      </c>
      <c r="C380" s="18">
        <v>200</v>
      </c>
      <c r="D380" s="18">
        <v>0.3</v>
      </c>
      <c r="E380" s="18">
        <v>0.1</v>
      </c>
      <c r="F380" s="18">
        <v>15.2</v>
      </c>
      <c r="G380" s="18">
        <v>62</v>
      </c>
      <c r="H380" s="18">
        <v>393</v>
      </c>
      <c r="I380" s="25">
        <v>2012</v>
      </c>
    </row>
    <row r="381" spans="1:9" x14ac:dyDescent="0.25">
      <c r="B381" s="17" t="s">
        <v>32</v>
      </c>
      <c r="C381" s="18">
        <v>60</v>
      </c>
      <c r="D381" s="18">
        <v>3.71</v>
      </c>
      <c r="E381" s="18">
        <v>0.3</v>
      </c>
      <c r="F381" s="18">
        <v>24.34</v>
      </c>
      <c r="G381" s="18">
        <v>114.86</v>
      </c>
      <c r="H381" s="18" t="s">
        <v>33</v>
      </c>
      <c r="I381" s="25"/>
    </row>
    <row r="382" spans="1:9" x14ac:dyDescent="0.25">
      <c r="B382" s="17" t="s">
        <v>41</v>
      </c>
      <c r="C382" s="18">
        <v>60</v>
      </c>
      <c r="D382" s="18">
        <v>2.65</v>
      </c>
      <c r="E382" s="18">
        <v>0.35</v>
      </c>
      <c r="F382" s="18">
        <v>16.96</v>
      </c>
      <c r="G382" s="18">
        <v>81.58</v>
      </c>
      <c r="H382" s="18" t="s">
        <v>33</v>
      </c>
      <c r="I382" s="25">
        <v>2008</v>
      </c>
    </row>
    <row r="383" spans="1:9" x14ac:dyDescent="0.25">
      <c r="A383" s="41" t="s">
        <v>15</v>
      </c>
      <c r="B383" s="41"/>
      <c r="C383" s="11">
        <f>C378+C379+C380+C381+C382</f>
        <v>600</v>
      </c>
      <c r="D383" s="15">
        <f>D378+D379+D380+D381+D382</f>
        <v>26.46</v>
      </c>
      <c r="E383" s="15">
        <f>E378+E379+E380+E381+E382</f>
        <v>41.33</v>
      </c>
      <c r="F383" s="15">
        <f>F378+F379+F380+F381+F382</f>
        <v>90.31</v>
      </c>
      <c r="G383" s="15">
        <f>G378+G379+G380+G381+G382</f>
        <v>838.58</v>
      </c>
      <c r="H383" s="6"/>
      <c r="I383" s="6"/>
    </row>
    <row r="384" spans="1:9" x14ac:dyDescent="0.25">
      <c r="A384" s="41" t="s">
        <v>20</v>
      </c>
      <c r="B384" s="41"/>
      <c r="C384" s="41"/>
      <c r="D384" s="41"/>
      <c r="E384" s="41"/>
      <c r="F384" s="41"/>
      <c r="G384" s="41"/>
      <c r="H384" s="41"/>
      <c r="I384" s="41"/>
    </row>
    <row r="385" spans="1:9" x14ac:dyDescent="0.25">
      <c r="A385" s="8"/>
      <c r="B385" s="17" t="s">
        <v>47</v>
      </c>
      <c r="C385" s="18">
        <v>190</v>
      </c>
      <c r="D385" s="18">
        <v>5.3</v>
      </c>
      <c r="E385" s="18">
        <v>6.1</v>
      </c>
      <c r="F385" s="18">
        <v>7.6</v>
      </c>
      <c r="G385" s="18">
        <v>104.5</v>
      </c>
      <c r="H385" s="18" t="s">
        <v>33</v>
      </c>
      <c r="I385" s="14"/>
    </row>
    <row r="386" spans="1:9" x14ac:dyDescent="0.25">
      <c r="B386" s="17" t="s">
        <v>48</v>
      </c>
      <c r="C386" s="18">
        <v>10</v>
      </c>
      <c r="D386" s="18">
        <v>1</v>
      </c>
      <c r="E386" s="18">
        <v>0.1</v>
      </c>
      <c r="F386" s="18">
        <v>6.4</v>
      </c>
      <c r="G386" s="18">
        <v>31</v>
      </c>
      <c r="H386" s="18" t="s">
        <v>33</v>
      </c>
      <c r="I386" s="22">
        <v>2008</v>
      </c>
    </row>
    <row r="387" spans="1:9" x14ac:dyDescent="0.25">
      <c r="A387" s="41" t="s">
        <v>15</v>
      </c>
      <c r="B387" s="41"/>
      <c r="C387" s="11">
        <v>200</v>
      </c>
      <c r="D387" s="15">
        <f>D385+D386</f>
        <v>6.3</v>
      </c>
      <c r="E387" s="15">
        <f>E385+E386</f>
        <v>6.1999999999999993</v>
      </c>
      <c r="F387" s="15">
        <f>F385+F386</f>
        <v>14</v>
      </c>
      <c r="G387" s="15">
        <f>G385+G386</f>
        <v>135.5</v>
      </c>
      <c r="H387" s="6"/>
      <c r="I387" s="6"/>
    </row>
    <row r="388" spans="1:9" x14ac:dyDescent="0.25">
      <c r="A388" s="41" t="s">
        <v>21</v>
      </c>
      <c r="B388" s="41"/>
      <c r="C388" s="5"/>
      <c r="D388" s="15">
        <f>D359+D363+D372+D376+D383+D387</f>
        <v>99.73</v>
      </c>
      <c r="E388" s="15">
        <f>E359+E363+E372+E376+E383+E387</f>
        <v>130.97999999999999</v>
      </c>
      <c r="F388" s="15">
        <f>F359+F363+F372+F376+F383+F387</f>
        <v>459.92000000000007</v>
      </c>
      <c r="G388" s="15">
        <f>G359+G363+G372+G376+G383+G387</f>
        <v>3268.27</v>
      </c>
      <c r="H388" s="6"/>
      <c r="I388" s="6"/>
    </row>
    <row r="391" spans="1:9" ht="30.75" customHeight="1" x14ac:dyDescent="0.25">
      <c r="A391" s="38" t="s">
        <v>115</v>
      </c>
      <c r="B391" s="38"/>
      <c r="F391" s="39" t="s">
        <v>118</v>
      </c>
      <c r="G391" s="39"/>
      <c r="H391" s="39"/>
      <c r="I391" s="39"/>
    </row>
    <row r="392" spans="1:9" x14ac:dyDescent="0.25">
      <c r="C392" s="3" t="s">
        <v>26</v>
      </c>
    </row>
    <row r="393" spans="1:9" x14ac:dyDescent="0.25">
      <c r="B393" s="4" t="s">
        <v>1</v>
      </c>
      <c r="C393" s="3" t="s">
        <v>25</v>
      </c>
      <c r="E393" t="s">
        <v>27</v>
      </c>
    </row>
    <row r="394" spans="1:9" x14ac:dyDescent="0.25">
      <c r="I394" s="7" t="s">
        <v>3</v>
      </c>
    </row>
    <row r="395" spans="1:9" x14ac:dyDescent="0.25">
      <c r="A395" s="40" t="s">
        <v>4</v>
      </c>
      <c r="B395" s="40" t="s">
        <v>5</v>
      </c>
      <c r="C395" s="40" t="s">
        <v>6</v>
      </c>
      <c r="D395" s="40" t="s">
        <v>7</v>
      </c>
      <c r="E395" s="40"/>
      <c r="F395" s="40"/>
      <c r="G395" s="40" t="s">
        <v>8</v>
      </c>
      <c r="H395" s="40" t="s">
        <v>9</v>
      </c>
      <c r="I395" s="40" t="s">
        <v>10</v>
      </c>
    </row>
    <row r="396" spans="1:9" x14ac:dyDescent="0.25">
      <c r="A396" s="40"/>
      <c r="B396" s="40"/>
      <c r="C396" s="40"/>
      <c r="D396" s="5" t="s">
        <v>11</v>
      </c>
      <c r="E396" s="5" t="s">
        <v>12</v>
      </c>
      <c r="F396" s="5" t="s">
        <v>13</v>
      </c>
      <c r="G396" s="40"/>
      <c r="H396" s="40"/>
      <c r="I396" s="40"/>
    </row>
    <row r="397" spans="1:9" x14ac:dyDescent="0.25">
      <c r="A397" s="41" t="s">
        <v>14</v>
      </c>
      <c r="B397" s="41"/>
      <c r="C397" s="41"/>
      <c r="D397" s="41"/>
      <c r="E397" s="41"/>
      <c r="F397" s="41"/>
      <c r="G397" s="41"/>
      <c r="H397" s="41"/>
      <c r="I397" s="41"/>
    </row>
    <row r="398" spans="1:9" x14ac:dyDescent="0.25">
      <c r="B398" s="17" t="s">
        <v>28</v>
      </c>
      <c r="C398" s="18">
        <v>10</v>
      </c>
      <c r="D398" s="18">
        <v>0.05</v>
      </c>
      <c r="E398" s="18">
        <v>8.25</v>
      </c>
      <c r="F398" s="18">
        <v>0.08</v>
      </c>
      <c r="G398" s="18">
        <v>74.8</v>
      </c>
      <c r="H398" s="18">
        <v>14</v>
      </c>
      <c r="I398" s="22">
        <v>2011</v>
      </c>
    </row>
    <row r="399" spans="1:9" x14ac:dyDescent="0.25">
      <c r="B399" s="17" t="s">
        <v>106</v>
      </c>
      <c r="C399" s="18">
        <v>230</v>
      </c>
      <c r="D399" s="18">
        <v>7.73</v>
      </c>
      <c r="E399" s="18">
        <v>12.48</v>
      </c>
      <c r="F399" s="18">
        <v>33.409999999999997</v>
      </c>
      <c r="G399" s="18">
        <v>279.3</v>
      </c>
      <c r="H399" s="18">
        <v>190</v>
      </c>
      <c r="I399" s="25">
        <v>2008</v>
      </c>
    </row>
    <row r="400" spans="1:9" x14ac:dyDescent="0.25">
      <c r="B400" s="17" t="s">
        <v>30</v>
      </c>
      <c r="C400" s="18">
        <v>40</v>
      </c>
      <c r="D400" s="18">
        <v>5.0999999999999996</v>
      </c>
      <c r="E400" s="18">
        <v>4.5999999999999996</v>
      </c>
      <c r="F400" s="18">
        <v>0.3</v>
      </c>
      <c r="G400" s="18">
        <v>63</v>
      </c>
      <c r="H400" s="18">
        <v>213</v>
      </c>
      <c r="I400" s="25">
        <v>2008</v>
      </c>
    </row>
    <row r="401" spans="1:9" x14ac:dyDescent="0.25">
      <c r="B401" s="17" t="s">
        <v>31</v>
      </c>
      <c r="C401" s="18">
        <v>180</v>
      </c>
      <c r="D401" s="18">
        <v>0.2</v>
      </c>
      <c r="E401" s="18">
        <v>0.1</v>
      </c>
      <c r="F401" s="18">
        <v>15</v>
      </c>
      <c r="G401" s="18">
        <v>60</v>
      </c>
      <c r="H401" s="18">
        <v>430</v>
      </c>
      <c r="I401" s="25">
        <v>2008</v>
      </c>
    </row>
    <row r="402" spans="1:9" x14ac:dyDescent="0.25">
      <c r="B402" s="17" t="s">
        <v>32</v>
      </c>
      <c r="C402" s="18">
        <v>90</v>
      </c>
      <c r="D402" s="18">
        <v>3.71</v>
      </c>
      <c r="E402" s="18">
        <v>0.3</v>
      </c>
      <c r="F402" s="18">
        <v>24.34</v>
      </c>
      <c r="G402" s="18">
        <v>114.86</v>
      </c>
      <c r="H402" s="18" t="s">
        <v>33</v>
      </c>
      <c r="I402" s="26"/>
    </row>
    <row r="403" spans="1:9" x14ac:dyDescent="0.25">
      <c r="A403" s="41" t="s">
        <v>15</v>
      </c>
      <c r="B403" s="41"/>
      <c r="C403" s="11">
        <f>C398+C399+C400+C401+C402</f>
        <v>550</v>
      </c>
      <c r="D403" s="15">
        <f>D398+D399+D400+D401+D402</f>
        <v>16.79</v>
      </c>
      <c r="E403" s="15">
        <f>E398+E399+E400+E401+E402</f>
        <v>25.73</v>
      </c>
      <c r="F403" s="15">
        <f>F398+F399+F400+F401+F402</f>
        <v>73.13</v>
      </c>
      <c r="G403" s="15">
        <f>G398+G399+G400+G401+G402</f>
        <v>591.96</v>
      </c>
      <c r="H403" s="6"/>
      <c r="I403" s="6"/>
    </row>
    <row r="404" spans="1:9" x14ac:dyDescent="0.25">
      <c r="A404" s="41" t="s">
        <v>16</v>
      </c>
      <c r="B404" s="41"/>
      <c r="C404" s="41"/>
      <c r="D404" s="41"/>
      <c r="E404" s="41"/>
      <c r="F404" s="41"/>
      <c r="G404" s="41"/>
      <c r="H404" s="41"/>
      <c r="I404" s="41"/>
    </row>
    <row r="405" spans="1:9" x14ac:dyDescent="0.25">
      <c r="B405" s="17" t="s">
        <v>51</v>
      </c>
      <c r="C405" s="18">
        <v>180</v>
      </c>
      <c r="D405" s="18">
        <v>0.97</v>
      </c>
      <c r="E405" s="18">
        <v>0.19</v>
      </c>
      <c r="F405" s="18">
        <v>19.59</v>
      </c>
      <c r="G405" s="18">
        <v>83.42</v>
      </c>
      <c r="H405" s="18" t="s">
        <v>33</v>
      </c>
      <c r="I405" s="22">
        <v>2012</v>
      </c>
    </row>
    <row r="406" spans="1:9" x14ac:dyDescent="0.25">
      <c r="B406" s="17" t="s">
        <v>52</v>
      </c>
      <c r="C406" s="18">
        <v>20</v>
      </c>
      <c r="D406" s="18">
        <v>2.1800000000000002</v>
      </c>
      <c r="E406" s="18">
        <v>2.85</v>
      </c>
      <c r="F406" s="18">
        <v>21.85</v>
      </c>
      <c r="G406" s="18">
        <v>121.65</v>
      </c>
      <c r="H406" s="18" t="s">
        <v>33</v>
      </c>
      <c r="I406" s="25"/>
    </row>
    <row r="407" spans="1:9" x14ac:dyDescent="0.25">
      <c r="A407" s="41" t="s">
        <v>15</v>
      </c>
      <c r="B407" s="41"/>
      <c r="C407" s="11">
        <f>C405+C406</f>
        <v>200</v>
      </c>
      <c r="D407" s="15">
        <f>D405+D406</f>
        <v>3.1500000000000004</v>
      </c>
      <c r="E407" s="15">
        <f>E405+E406</f>
        <v>3.04</v>
      </c>
      <c r="F407" s="15">
        <f>F405+F406</f>
        <v>41.44</v>
      </c>
      <c r="G407" s="15">
        <f>G405+G406</f>
        <v>205.07</v>
      </c>
      <c r="H407" s="6"/>
      <c r="I407" s="6"/>
    </row>
    <row r="408" spans="1:9" x14ac:dyDescent="0.25">
      <c r="A408" s="41" t="s">
        <v>17</v>
      </c>
      <c r="B408" s="41"/>
      <c r="C408" s="41"/>
      <c r="D408" s="41"/>
      <c r="E408" s="41"/>
      <c r="F408" s="41"/>
      <c r="G408" s="41"/>
      <c r="H408" s="41"/>
      <c r="I408" s="41"/>
    </row>
    <row r="409" spans="1:9" x14ac:dyDescent="0.25">
      <c r="B409" s="17" t="s">
        <v>107</v>
      </c>
      <c r="C409" s="18">
        <v>100</v>
      </c>
      <c r="D409" s="18">
        <v>1.33</v>
      </c>
      <c r="E409" s="18">
        <v>6</v>
      </c>
      <c r="F409" s="18">
        <v>8.1999999999999993</v>
      </c>
      <c r="G409" s="18">
        <v>92.72</v>
      </c>
      <c r="H409" s="18">
        <v>45</v>
      </c>
      <c r="I409" s="25">
        <v>2012</v>
      </c>
    </row>
    <row r="410" spans="1:9" x14ac:dyDescent="0.25">
      <c r="B410" s="17" t="s">
        <v>108</v>
      </c>
      <c r="C410" s="18">
        <v>250</v>
      </c>
      <c r="D410" s="18">
        <v>1.63</v>
      </c>
      <c r="E410" s="18">
        <v>5.07</v>
      </c>
      <c r="F410" s="18">
        <v>15.83</v>
      </c>
      <c r="G410" s="18">
        <v>115.58</v>
      </c>
      <c r="H410" s="18">
        <v>115</v>
      </c>
      <c r="I410" s="25">
        <v>2011</v>
      </c>
    </row>
    <row r="411" spans="1:9" x14ac:dyDescent="0.25">
      <c r="B411" s="17" t="s">
        <v>68</v>
      </c>
      <c r="C411" s="18">
        <v>100</v>
      </c>
      <c r="D411" s="18">
        <v>28.17</v>
      </c>
      <c r="E411" s="18">
        <v>7.19</v>
      </c>
      <c r="F411" s="18">
        <v>0.8</v>
      </c>
      <c r="G411" s="18">
        <v>181.82</v>
      </c>
      <c r="H411" s="18">
        <v>307</v>
      </c>
      <c r="I411" s="25">
        <v>2008</v>
      </c>
    </row>
    <row r="412" spans="1:9" x14ac:dyDescent="0.25">
      <c r="B412" s="17" t="s">
        <v>69</v>
      </c>
      <c r="C412" s="18">
        <v>180</v>
      </c>
      <c r="D412" s="18">
        <v>10.210000000000001</v>
      </c>
      <c r="E412" s="18">
        <v>8.2799999999999994</v>
      </c>
      <c r="F412" s="18">
        <v>49.37</v>
      </c>
      <c r="G412" s="18">
        <v>300.83999999999997</v>
      </c>
      <c r="H412" s="18">
        <v>181</v>
      </c>
      <c r="I412" s="25">
        <v>2008</v>
      </c>
    </row>
    <row r="413" spans="1:9" x14ac:dyDescent="0.25">
      <c r="B413" s="17" t="s">
        <v>56</v>
      </c>
      <c r="C413" s="18">
        <v>180</v>
      </c>
      <c r="D413" s="18">
        <v>0</v>
      </c>
      <c r="E413" s="18">
        <v>0</v>
      </c>
      <c r="F413" s="18">
        <v>19.36</v>
      </c>
      <c r="G413" s="18">
        <v>77.41</v>
      </c>
      <c r="H413" s="18">
        <v>349</v>
      </c>
      <c r="I413" s="25">
        <v>2011</v>
      </c>
    </row>
    <row r="414" spans="1:9" x14ac:dyDescent="0.25">
      <c r="B414" s="17" t="s">
        <v>32</v>
      </c>
      <c r="C414" s="18">
        <v>50</v>
      </c>
      <c r="D414" s="18">
        <v>3.71</v>
      </c>
      <c r="E414" s="18">
        <v>0.3</v>
      </c>
      <c r="F414" s="18">
        <v>24.34</v>
      </c>
      <c r="G414" s="18">
        <v>114.86</v>
      </c>
      <c r="H414" s="18" t="s">
        <v>33</v>
      </c>
      <c r="I414" s="25"/>
    </row>
    <row r="415" spans="1:9" x14ac:dyDescent="0.25">
      <c r="B415" s="17" t="s">
        <v>41</v>
      </c>
      <c r="C415" s="18">
        <v>60</v>
      </c>
      <c r="D415" s="18">
        <v>2.65</v>
      </c>
      <c r="E415" s="18">
        <v>0.35</v>
      </c>
      <c r="F415" s="18">
        <v>16.96</v>
      </c>
      <c r="G415" s="18">
        <v>81.58</v>
      </c>
      <c r="H415" s="18" t="s">
        <v>33</v>
      </c>
      <c r="I415" s="25">
        <v>2008</v>
      </c>
    </row>
    <row r="416" spans="1:9" x14ac:dyDescent="0.25">
      <c r="A416" s="41" t="s">
        <v>15</v>
      </c>
      <c r="B416" s="42"/>
      <c r="C416" s="11">
        <f>C409+C410+C411+C412+C413+C414+C415</f>
        <v>920</v>
      </c>
      <c r="D416" s="15">
        <f>D409+D410+D411+D412+D413+D414+D415</f>
        <v>47.7</v>
      </c>
      <c r="E416" s="15">
        <f>E409+E410+E411+E412+E413+E414+E415</f>
        <v>27.19</v>
      </c>
      <c r="F416" s="15">
        <f>F409+F410+F411+F412+F413+F414+F415</f>
        <v>134.86000000000001</v>
      </c>
      <c r="G416" s="15">
        <f>G409+G410+G411+G412+G413+G414+G415</f>
        <v>964.81000000000006</v>
      </c>
      <c r="H416" s="6"/>
      <c r="I416" s="6"/>
    </row>
    <row r="417" spans="1:9" x14ac:dyDescent="0.25">
      <c r="A417" s="41" t="s">
        <v>18</v>
      </c>
      <c r="B417" s="41"/>
      <c r="C417" s="41"/>
      <c r="D417" s="41"/>
      <c r="E417" s="41"/>
      <c r="F417" s="41"/>
      <c r="G417" s="41"/>
      <c r="H417" s="41"/>
      <c r="I417" s="41"/>
    </row>
    <row r="418" spans="1:9" ht="15.75" customHeight="1" x14ac:dyDescent="0.25">
      <c r="B418" s="17" t="s">
        <v>86</v>
      </c>
      <c r="C418" s="18">
        <v>150</v>
      </c>
      <c r="D418" s="18">
        <v>13.87</v>
      </c>
      <c r="E418" s="18">
        <v>10.89</v>
      </c>
      <c r="F418" s="18">
        <v>30.09</v>
      </c>
      <c r="G418" s="18">
        <v>276.41000000000003</v>
      </c>
      <c r="H418" s="18">
        <v>280</v>
      </c>
      <c r="I418" s="25">
        <v>2025</v>
      </c>
    </row>
    <row r="419" spans="1:9" x14ac:dyDescent="0.25">
      <c r="B419" s="17" t="s">
        <v>43</v>
      </c>
      <c r="C419" s="18">
        <v>200</v>
      </c>
      <c r="D419" s="18">
        <v>1</v>
      </c>
      <c r="E419" s="18"/>
      <c r="F419" s="18">
        <v>18</v>
      </c>
      <c r="G419" s="18">
        <v>79</v>
      </c>
      <c r="H419" s="18" t="s">
        <v>33</v>
      </c>
      <c r="I419" s="25"/>
    </row>
    <row r="420" spans="1:9" x14ac:dyDescent="0.25">
      <c r="A420" s="41" t="s">
        <v>15</v>
      </c>
      <c r="B420" s="41"/>
      <c r="C420" s="11">
        <f>C418+C419</f>
        <v>350</v>
      </c>
      <c r="D420" s="15">
        <f>D418+D419</f>
        <v>14.87</v>
      </c>
      <c r="E420" s="15">
        <f>E418+E419</f>
        <v>10.89</v>
      </c>
      <c r="F420" s="15">
        <f>F418+F419</f>
        <v>48.09</v>
      </c>
      <c r="G420" s="15">
        <f>G418+G419</f>
        <v>355.41</v>
      </c>
      <c r="H420" s="6"/>
      <c r="I420" s="6"/>
    </row>
    <row r="421" spans="1:9" x14ac:dyDescent="0.25">
      <c r="A421" s="41" t="s">
        <v>19</v>
      </c>
      <c r="B421" s="41"/>
      <c r="C421" s="41"/>
      <c r="D421" s="41"/>
      <c r="E421" s="41"/>
      <c r="F421" s="41"/>
      <c r="G421" s="41"/>
      <c r="H421" s="41"/>
      <c r="I421" s="41"/>
    </row>
    <row r="422" spans="1:9" x14ac:dyDescent="0.25">
      <c r="B422" s="17" t="s">
        <v>109</v>
      </c>
      <c r="C422" s="18">
        <v>100</v>
      </c>
      <c r="D422" s="18">
        <v>8.23</v>
      </c>
      <c r="E422" s="18">
        <v>12.18</v>
      </c>
      <c r="F422" s="18">
        <v>9.51</v>
      </c>
      <c r="G422" s="18">
        <v>180.34</v>
      </c>
      <c r="H422" s="18">
        <v>280</v>
      </c>
      <c r="I422" s="25">
        <v>2011</v>
      </c>
    </row>
    <row r="423" spans="1:9" x14ac:dyDescent="0.25">
      <c r="B423" s="17" t="s">
        <v>73</v>
      </c>
      <c r="C423" s="18">
        <v>180</v>
      </c>
      <c r="D423" s="18">
        <v>4.5599999999999996</v>
      </c>
      <c r="E423" s="18">
        <v>5.16</v>
      </c>
      <c r="F423" s="18">
        <v>11.76</v>
      </c>
      <c r="G423" s="18">
        <v>111.6</v>
      </c>
      <c r="H423" s="18">
        <v>346</v>
      </c>
      <c r="I423" s="25">
        <v>2008</v>
      </c>
    </row>
    <row r="424" spans="1:9" x14ac:dyDescent="0.25">
      <c r="B424" s="17" t="s">
        <v>74</v>
      </c>
      <c r="C424" s="18">
        <v>200</v>
      </c>
      <c r="D424" s="18">
        <v>0.3</v>
      </c>
      <c r="E424" s="18">
        <v>0.1</v>
      </c>
      <c r="F424" s="18">
        <v>15.2</v>
      </c>
      <c r="G424" s="18">
        <v>62</v>
      </c>
      <c r="H424" s="18">
        <v>431</v>
      </c>
      <c r="I424" s="25">
        <v>2012</v>
      </c>
    </row>
    <row r="425" spans="1:9" x14ac:dyDescent="0.25">
      <c r="B425" s="17" t="s">
        <v>32</v>
      </c>
      <c r="C425" s="18">
        <v>60</v>
      </c>
      <c r="D425" s="18">
        <v>3.71</v>
      </c>
      <c r="E425" s="18">
        <v>0.3</v>
      </c>
      <c r="F425" s="18">
        <v>24.34</v>
      </c>
      <c r="G425" s="18">
        <v>114.86</v>
      </c>
      <c r="H425" s="18" t="s">
        <v>33</v>
      </c>
      <c r="I425" s="25">
        <v>2008</v>
      </c>
    </row>
    <row r="426" spans="1:9" x14ac:dyDescent="0.25">
      <c r="B426" s="17" t="s">
        <v>41</v>
      </c>
      <c r="C426" s="18">
        <v>60</v>
      </c>
      <c r="D426" s="18">
        <v>2.65</v>
      </c>
      <c r="E426" s="18">
        <v>0.35</v>
      </c>
      <c r="F426" s="18">
        <v>16.96</v>
      </c>
      <c r="G426" s="18">
        <v>81.58</v>
      </c>
      <c r="H426" s="18" t="s">
        <v>33</v>
      </c>
      <c r="I426" s="25"/>
    </row>
    <row r="427" spans="1:9" x14ac:dyDescent="0.25">
      <c r="A427" s="41" t="s">
        <v>15</v>
      </c>
      <c r="B427" s="41"/>
      <c r="C427" s="11">
        <f>C422+C423+C424+C425+C426</f>
        <v>600</v>
      </c>
      <c r="D427" s="15">
        <f>D422+D423+D424+D425+D426</f>
        <v>19.45</v>
      </c>
      <c r="E427" s="15">
        <f>E422+E423++E424+E425+E426</f>
        <v>18.090000000000003</v>
      </c>
      <c r="F427" s="15">
        <f>F422+F423+F424+F425+F426</f>
        <v>77.77000000000001</v>
      </c>
      <c r="G427" s="15">
        <f>G422+G423+G424+G425+G426</f>
        <v>550.38</v>
      </c>
      <c r="H427" s="6"/>
      <c r="I427" s="6"/>
    </row>
    <row r="428" spans="1:9" x14ac:dyDescent="0.25">
      <c r="A428" s="41" t="s">
        <v>20</v>
      </c>
      <c r="B428" s="41"/>
      <c r="C428" s="41"/>
      <c r="D428" s="41"/>
      <c r="E428" s="41"/>
      <c r="F428" s="41"/>
      <c r="G428" s="41"/>
      <c r="H428" s="41"/>
      <c r="I428" s="41"/>
    </row>
    <row r="429" spans="1:9" x14ac:dyDescent="0.25">
      <c r="A429" s="8"/>
      <c r="B429" s="17" t="s">
        <v>62</v>
      </c>
      <c r="C429" s="18">
        <v>10</v>
      </c>
      <c r="D429" s="18">
        <v>1</v>
      </c>
      <c r="E429" s="18">
        <v>0.7</v>
      </c>
      <c r="F429" s="18">
        <v>8.3000000000000007</v>
      </c>
      <c r="G429" s="18">
        <v>35.4</v>
      </c>
      <c r="H429" s="18" t="s">
        <v>33</v>
      </c>
      <c r="I429" s="14"/>
    </row>
    <row r="430" spans="1:9" x14ac:dyDescent="0.25">
      <c r="B430" s="34" t="s">
        <v>63</v>
      </c>
      <c r="C430" s="18">
        <v>190</v>
      </c>
      <c r="D430" s="18">
        <v>5.5</v>
      </c>
      <c r="E430" s="18">
        <v>6.2</v>
      </c>
      <c r="F430" s="18">
        <v>8.6</v>
      </c>
      <c r="G430" s="18">
        <v>110.2</v>
      </c>
      <c r="H430" s="36" t="s">
        <v>33</v>
      </c>
      <c r="I430" s="22">
        <v>2008</v>
      </c>
    </row>
    <row r="431" spans="1:9" x14ac:dyDescent="0.25">
      <c r="A431" s="41" t="s">
        <v>15</v>
      </c>
      <c r="B431" s="41"/>
      <c r="C431" s="12">
        <v>200</v>
      </c>
      <c r="D431" s="16">
        <f>D429+D430</f>
        <v>6.5</v>
      </c>
      <c r="E431" s="16">
        <f>E429+E430</f>
        <v>6.9</v>
      </c>
      <c r="F431" s="16">
        <f>F429+F430</f>
        <v>16.899999999999999</v>
      </c>
      <c r="G431" s="16">
        <f>G429+G430</f>
        <v>145.6</v>
      </c>
      <c r="H431" s="6"/>
      <c r="I431" s="6"/>
    </row>
    <row r="432" spans="1:9" x14ac:dyDescent="0.25">
      <c r="A432" s="41" t="s">
        <v>21</v>
      </c>
      <c r="B432" s="41"/>
      <c r="C432" s="5"/>
      <c r="D432" s="15">
        <f>D403+D407+D416+D420+D427+D431</f>
        <v>108.46000000000001</v>
      </c>
      <c r="E432" s="15">
        <f>E403+E407+E416+E420+E427+E431</f>
        <v>91.84</v>
      </c>
      <c r="F432" s="15">
        <f>F403+F407+F416+F420+F427+F431</f>
        <v>392.18999999999994</v>
      </c>
      <c r="G432" s="15">
        <f>G403+G407+G416+G420+G427+G431</f>
        <v>2813.23</v>
      </c>
      <c r="H432" s="6"/>
      <c r="I432" s="6"/>
    </row>
  </sheetData>
  <mergeCells count="220">
    <mergeCell ref="A421:I421"/>
    <mergeCell ref="A427:B427"/>
    <mergeCell ref="A428:I428"/>
    <mergeCell ref="A431:B431"/>
    <mergeCell ref="A432:B432"/>
    <mergeCell ref="A5:A6"/>
    <mergeCell ref="A48:A49"/>
    <mergeCell ref="A92:A93"/>
    <mergeCell ref="A136:A137"/>
    <mergeCell ref="A180:A181"/>
    <mergeCell ref="A222:A223"/>
    <mergeCell ref="A264:A265"/>
    <mergeCell ref="A308:A309"/>
    <mergeCell ref="A351:A352"/>
    <mergeCell ref="A395:A396"/>
    <mergeCell ref="B5:B6"/>
    <mergeCell ref="B48:B49"/>
    <mergeCell ref="B92:B93"/>
    <mergeCell ref="B136:B137"/>
    <mergeCell ref="B180:B181"/>
    <mergeCell ref="B222:B223"/>
    <mergeCell ref="B264:B265"/>
    <mergeCell ref="B308:B309"/>
    <mergeCell ref="B351:B352"/>
    <mergeCell ref="D395:F395"/>
    <mergeCell ref="A397:I397"/>
    <mergeCell ref="A403:B403"/>
    <mergeCell ref="A404:I404"/>
    <mergeCell ref="A407:B407"/>
    <mergeCell ref="A408:I408"/>
    <mergeCell ref="A416:B416"/>
    <mergeCell ref="A417:I417"/>
    <mergeCell ref="A420:B420"/>
    <mergeCell ref="B395:B396"/>
    <mergeCell ref="C395:C396"/>
    <mergeCell ref="G395:G396"/>
    <mergeCell ref="H395:H396"/>
    <mergeCell ref="I395:I396"/>
    <mergeCell ref="A372:B372"/>
    <mergeCell ref="A373:I373"/>
    <mergeCell ref="A376:B376"/>
    <mergeCell ref="A377:I377"/>
    <mergeCell ref="A383:B383"/>
    <mergeCell ref="A384:I384"/>
    <mergeCell ref="A387:B387"/>
    <mergeCell ref="A388:B388"/>
    <mergeCell ref="A391:B391"/>
    <mergeCell ref="F391:I391"/>
    <mergeCell ref="A344:B344"/>
    <mergeCell ref="A347:B347"/>
    <mergeCell ref="F347:I347"/>
    <mergeCell ref="D351:F351"/>
    <mergeCell ref="A353:I353"/>
    <mergeCell ref="A359:B359"/>
    <mergeCell ref="A360:I360"/>
    <mergeCell ref="A363:B363"/>
    <mergeCell ref="A364:I364"/>
    <mergeCell ref="C351:C352"/>
    <mergeCell ref="G351:G352"/>
    <mergeCell ref="H351:H352"/>
    <mergeCell ref="I351:I352"/>
    <mergeCell ref="A320:B320"/>
    <mergeCell ref="A321:I321"/>
    <mergeCell ref="A328:B328"/>
    <mergeCell ref="A329:I329"/>
    <mergeCell ref="A332:B332"/>
    <mergeCell ref="A333:I333"/>
    <mergeCell ref="A339:B339"/>
    <mergeCell ref="A340:I340"/>
    <mergeCell ref="A343:B343"/>
    <mergeCell ref="A297:I297"/>
    <mergeCell ref="A300:B300"/>
    <mergeCell ref="A301:B301"/>
    <mergeCell ref="A304:B304"/>
    <mergeCell ref="F304:I304"/>
    <mergeCell ref="D308:F308"/>
    <mergeCell ref="A310:I310"/>
    <mergeCell ref="A316:B316"/>
    <mergeCell ref="A317:I317"/>
    <mergeCell ref="C308:C309"/>
    <mergeCell ref="G308:G309"/>
    <mergeCell ref="H308:H309"/>
    <mergeCell ref="I308:I309"/>
    <mergeCell ref="A272:B272"/>
    <mergeCell ref="A273:I273"/>
    <mergeCell ref="A276:B276"/>
    <mergeCell ref="A277:I277"/>
    <mergeCell ref="A285:B285"/>
    <mergeCell ref="A286:I286"/>
    <mergeCell ref="A289:B289"/>
    <mergeCell ref="A290:I290"/>
    <mergeCell ref="A296:B296"/>
    <mergeCell ref="A246:I246"/>
    <mergeCell ref="A252:B252"/>
    <mergeCell ref="A253:I253"/>
    <mergeCell ref="A256:B256"/>
    <mergeCell ref="A257:B257"/>
    <mergeCell ref="A260:B260"/>
    <mergeCell ref="F260:I260"/>
    <mergeCell ref="D264:F264"/>
    <mergeCell ref="A266:I266"/>
    <mergeCell ref="C264:C265"/>
    <mergeCell ref="G264:G265"/>
    <mergeCell ref="H264:H265"/>
    <mergeCell ref="I264:I265"/>
    <mergeCell ref="D222:F222"/>
    <mergeCell ref="A224:I224"/>
    <mergeCell ref="A230:B230"/>
    <mergeCell ref="A231:I231"/>
    <mergeCell ref="A233:B233"/>
    <mergeCell ref="A234:I234"/>
    <mergeCell ref="A241:B241"/>
    <mergeCell ref="A242:I242"/>
    <mergeCell ref="A245:B245"/>
    <mergeCell ref="C222:C223"/>
    <mergeCell ref="G222:G223"/>
    <mergeCell ref="H222:H223"/>
    <mergeCell ref="I222:I223"/>
    <mergeCell ref="A200:B200"/>
    <mergeCell ref="A201:I201"/>
    <mergeCell ref="A204:B204"/>
    <mergeCell ref="A205:I205"/>
    <mergeCell ref="A210:B210"/>
    <mergeCell ref="A211:I211"/>
    <mergeCell ref="A214:B214"/>
    <mergeCell ref="A215:B215"/>
    <mergeCell ref="A218:B218"/>
    <mergeCell ref="F218:I218"/>
    <mergeCell ref="A173:B173"/>
    <mergeCell ref="A176:B176"/>
    <mergeCell ref="F176:I176"/>
    <mergeCell ref="D180:F180"/>
    <mergeCell ref="A182:I182"/>
    <mergeCell ref="A188:B188"/>
    <mergeCell ref="A189:I189"/>
    <mergeCell ref="A192:B192"/>
    <mergeCell ref="A193:I193"/>
    <mergeCell ref="C180:C181"/>
    <mergeCell ref="G180:G181"/>
    <mergeCell ref="H180:H181"/>
    <mergeCell ref="I180:I181"/>
    <mergeCell ref="A148:B148"/>
    <mergeCell ref="A149:I149"/>
    <mergeCell ref="A157:B157"/>
    <mergeCell ref="A158:I158"/>
    <mergeCell ref="A161:B161"/>
    <mergeCell ref="A162:I162"/>
    <mergeCell ref="A168:B168"/>
    <mergeCell ref="A169:I169"/>
    <mergeCell ref="A172:B172"/>
    <mergeCell ref="A125:I125"/>
    <mergeCell ref="A128:B128"/>
    <mergeCell ref="A129:B129"/>
    <mergeCell ref="A132:B132"/>
    <mergeCell ref="F132:I132"/>
    <mergeCell ref="D136:F136"/>
    <mergeCell ref="A138:I138"/>
    <mergeCell ref="A144:B144"/>
    <mergeCell ref="A145:I145"/>
    <mergeCell ref="C136:C137"/>
    <mergeCell ref="G136:G137"/>
    <mergeCell ref="H136:H137"/>
    <mergeCell ref="I136:I137"/>
    <mergeCell ref="A100:B100"/>
    <mergeCell ref="A101:I101"/>
    <mergeCell ref="A104:B104"/>
    <mergeCell ref="A105:I105"/>
    <mergeCell ref="A113:B113"/>
    <mergeCell ref="A114:I114"/>
    <mergeCell ref="A117:B117"/>
    <mergeCell ref="A118:I118"/>
    <mergeCell ref="A124:B124"/>
    <mergeCell ref="A74:I74"/>
    <mergeCell ref="A80:B80"/>
    <mergeCell ref="A81:I81"/>
    <mergeCell ref="A84:B84"/>
    <mergeCell ref="A85:B85"/>
    <mergeCell ref="A88:B88"/>
    <mergeCell ref="F88:I88"/>
    <mergeCell ref="D92:F92"/>
    <mergeCell ref="A94:I94"/>
    <mergeCell ref="C92:C93"/>
    <mergeCell ref="G92:G93"/>
    <mergeCell ref="H92:H93"/>
    <mergeCell ref="I92:I93"/>
    <mergeCell ref="D48:F48"/>
    <mergeCell ref="A50:I50"/>
    <mergeCell ref="A56:B56"/>
    <mergeCell ref="A57:I57"/>
    <mergeCell ref="A60:B60"/>
    <mergeCell ref="A61:I61"/>
    <mergeCell ref="A69:B69"/>
    <mergeCell ref="A70:I70"/>
    <mergeCell ref="A73:B73"/>
    <mergeCell ref="C48:C49"/>
    <mergeCell ref="G48:G49"/>
    <mergeCell ref="H48:H49"/>
    <mergeCell ref="I48:I49"/>
    <mergeCell ref="A26:I26"/>
    <mergeCell ref="A29:B29"/>
    <mergeCell ref="A30:I30"/>
    <mergeCell ref="A36:B36"/>
    <mergeCell ref="A37:I37"/>
    <mergeCell ref="A40:B40"/>
    <mergeCell ref="A41:B41"/>
    <mergeCell ref="A44:B44"/>
    <mergeCell ref="F44:I44"/>
    <mergeCell ref="A1:B1"/>
    <mergeCell ref="F1:I1"/>
    <mergeCell ref="D5:F5"/>
    <mergeCell ref="A7:I7"/>
    <mergeCell ref="A13:B13"/>
    <mergeCell ref="A14:I14"/>
    <mergeCell ref="A16:B16"/>
    <mergeCell ref="A17:I17"/>
    <mergeCell ref="A25:B25"/>
    <mergeCell ref="C5:C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rowBreaks count="9" manualBreakCount="9">
    <brk id="41" max="16383" man="1"/>
    <brk id="85" max="16383" man="1"/>
    <brk id="129" max="16383" man="1"/>
    <brk id="173" max="16383" man="1"/>
    <brk id="215" max="16383" man="1"/>
    <brk id="257" max="16383" man="1"/>
    <brk id="301" max="16383" man="1"/>
    <brk id="344" max="16383" man="1"/>
    <brk id="3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Первый Пользователь</dc:creator>
  <cp:lastModifiedBy>kafe</cp:lastModifiedBy>
  <cp:lastPrinted>2026-03-22T12:46:50Z</cp:lastPrinted>
  <dcterms:created xsi:type="dcterms:W3CDTF">2024-09-24T05:55:00Z</dcterms:created>
  <dcterms:modified xsi:type="dcterms:W3CDTF">2026-05-05T18:11:10Z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6BE2BA954BD241B98FC62A7269D8AA96_13</vt:lpwstr>
  </property>
  <property fmtid="{D5CDD505-2E9C-101B-9397-08002B2CF9AE}" pid="3" name="KSOProductBuildVer">
    <vt:lpwstr>1049-12.2.0.18283</vt:lpwstr>
  </property>
</Properties>
</file>